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nosky Misc\"/>
    </mc:Choice>
  </mc:AlternateContent>
  <bookViews>
    <workbookView xWindow="0" yWindow="0" windowWidth="20430" windowHeight="7650"/>
  </bookViews>
  <sheets>
    <sheet name="Cash Flow Projection" sheetId="1" r:id="rId1"/>
  </sheets>
  <definedNames>
    <definedName name="_xlnm.Print_Area" localSheetId="0">'Cash Flow Projection'!$A$7:$Q$77</definedName>
  </definedNames>
  <calcPr calcId="152511"/>
</workbook>
</file>

<file path=xl/calcChain.xml><?xml version="1.0" encoding="utf-8"?>
<calcChain xmlns="http://schemas.openxmlformats.org/spreadsheetml/2006/main">
  <c r="E60" i="1" l="1"/>
  <c r="J57" i="1" l="1"/>
  <c r="K57" i="1"/>
  <c r="L57" i="1"/>
  <c r="M57" i="1"/>
  <c r="N57" i="1"/>
  <c r="O57" i="1"/>
  <c r="P57" i="1"/>
  <c r="Q34" i="1"/>
  <c r="F7" i="1"/>
  <c r="G7" i="1"/>
  <c r="H7" i="1"/>
  <c r="I7" i="1"/>
  <c r="J7" i="1"/>
  <c r="K7" i="1"/>
  <c r="L7" i="1"/>
  <c r="M7" i="1"/>
  <c r="N7" i="1"/>
  <c r="O7" i="1"/>
  <c r="P7" i="1"/>
  <c r="E7" i="1"/>
  <c r="I60" i="1"/>
  <c r="Q58" i="1"/>
  <c r="Q72" i="1"/>
  <c r="Q24" i="1"/>
  <c r="Q53" i="1"/>
  <c r="Q45" i="1"/>
  <c r="M60" i="1"/>
  <c r="Q66" i="1"/>
  <c r="Q22" i="1"/>
  <c r="Q49" i="1"/>
  <c r="Q50" i="1"/>
  <c r="Q51" i="1"/>
  <c r="Q52" i="1"/>
  <c r="Q35" i="1"/>
  <c r="Q43" i="1"/>
  <c r="Q36" i="1"/>
  <c r="Q37" i="1"/>
  <c r="Q57" i="1"/>
  <c r="L60" i="1"/>
  <c r="H60" i="1"/>
  <c r="J60" i="1"/>
  <c r="Q71" i="1"/>
  <c r="F54" i="1"/>
  <c r="Q32" i="1"/>
  <c r="Q47" i="1"/>
  <c r="P60" i="1"/>
  <c r="N60" i="1"/>
  <c r="F60" i="1"/>
  <c r="O60" i="1"/>
  <c r="K60" i="1"/>
  <c r="G60" i="1"/>
  <c r="Q67" i="1"/>
  <c r="Q70" i="1"/>
  <c r="Q19" i="1"/>
  <c r="L54" i="1"/>
  <c r="O119" i="1"/>
  <c r="M119" i="1"/>
  <c r="K119" i="1"/>
  <c r="I119" i="1"/>
  <c r="G119" i="1"/>
  <c r="Q18" i="1"/>
  <c r="Q25" i="1"/>
  <c r="P54" i="1"/>
  <c r="H54" i="1"/>
  <c r="Q21" i="1"/>
  <c r="E54" i="1"/>
  <c r="E62" i="1" s="1"/>
  <c r="Q10" i="1"/>
  <c r="Q13" i="1"/>
  <c r="Q17" i="1"/>
  <c r="Q48" i="1"/>
  <c r="Q46" i="1"/>
  <c r="P119" i="1"/>
  <c r="N119" i="1"/>
  <c r="L119" i="1"/>
  <c r="J119" i="1"/>
  <c r="H119" i="1"/>
  <c r="F119" i="1"/>
  <c r="Q33" i="1"/>
  <c r="E119" i="1"/>
  <c r="Q23" i="1"/>
  <c r="Q28" i="1"/>
  <c r="Q26" i="1"/>
  <c r="Q42" i="1"/>
  <c r="Q40" i="1"/>
  <c r="Q41" i="1"/>
  <c r="Q38" i="1"/>
  <c r="Q39" i="1"/>
  <c r="N54" i="1"/>
  <c r="J54" i="1"/>
  <c r="Q30" i="1"/>
  <c r="Q20" i="1"/>
  <c r="Q27" i="1"/>
  <c r="Q68" i="1"/>
  <c r="Q29" i="1"/>
  <c r="Q73" i="1"/>
  <c r="Q119" i="1" s="1"/>
  <c r="O54" i="1"/>
  <c r="O62" i="1" s="1"/>
  <c r="O75" i="1" s="1"/>
  <c r="M54" i="1"/>
  <c r="K54" i="1"/>
  <c r="I54" i="1"/>
  <c r="I62" i="1" s="1"/>
  <c r="G54" i="1"/>
  <c r="Q15" i="1"/>
  <c r="Q16" i="1"/>
  <c r="Q14" i="1"/>
  <c r="Q11" i="1"/>
  <c r="Q12" i="1"/>
  <c r="J62" i="1"/>
  <c r="J75" i="1"/>
  <c r="M62" i="1"/>
  <c r="M75" i="1" s="1"/>
  <c r="F62" i="1"/>
  <c r="F75" i="1" s="1"/>
  <c r="K62" i="1"/>
  <c r="Q60" i="1"/>
  <c r="Q54" i="1" l="1"/>
  <c r="Q62" i="1" s="1"/>
  <c r="G62" i="1"/>
  <c r="G75" i="1" s="1"/>
  <c r="N62" i="1"/>
  <c r="N75" i="1" s="1"/>
  <c r="H62" i="1"/>
  <c r="H75" i="1" s="1"/>
  <c r="Q75" i="1"/>
  <c r="E75" i="1"/>
  <c r="E77" i="1" s="1"/>
  <c r="F77" i="1" s="1"/>
  <c r="G77" i="1" s="1"/>
  <c r="H77" i="1" s="1"/>
  <c r="I77" i="1" s="1"/>
  <c r="J77" i="1" s="1"/>
  <c r="K77" i="1" s="1"/>
  <c r="I75" i="1"/>
  <c r="K75" i="1"/>
  <c r="P62" i="1"/>
  <c r="P75" i="1" s="1"/>
  <c r="L62" i="1"/>
  <c r="L75" i="1" s="1"/>
  <c r="L77" i="1" l="1"/>
  <c r="M77" i="1" s="1"/>
  <c r="N77" i="1" s="1"/>
  <c r="O77" i="1" s="1"/>
  <c r="P77" i="1" s="1"/>
</calcChain>
</file>

<file path=xl/sharedStrings.xml><?xml version="1.0" encoding="utf-8"?>
<sst xmlns="http://schemas.openxmlformats.org/spreadsheetml/2006/main" count="71" uniqueCount="43">
  <si>
    <t>Foundations</t>
  </si>
  <si>
    <t>Corporations</t>
  </si>
  <si>
    <t>ROLLING CASH BALANCE</t>
  </si>
  <si>
    <t>CASH RECEIPTS</t>
  </si>
  <si>
    <t>CASH DISBURSEMENTS</t>
  </si>
  <si>
    <t>Total Cash Receipts</t>
  </si>
  <si>
    <t>Total Cash Disbursements</t>
  </si>
  <si>
    <t>Contributions &amp; Support</t>
  </si>
  <si>
    <t>Federal</t>
  </si>
  <si>
    <t>Other Revenue</t>
  </si>
  <si>
    <t>Miscellaneous</t>
  </si>
  <si>
    <t>TOTAL</t>
  </si>
  <si>
    <t>NET CASH EXCESS (SHORTFALL)</t>
  </si>
  <si>
    <t>KEY:</t>
  </si>
  <si>
    <t>CAPITAL AND FINANCING</t>
  </si>
  <si>
    <t>Cash received from credit line</t>
  </si>
  <si>
    <t>Cash received from loans/financing</t>
  </si>
  <si>
    <t>Cash Receipts</t>
  </si>
  <si>
    <t>Cash Disbursements</t>
  </si>
  <si>
    <t>Individual contributions</t>
  </si>
  <si>
    <t>Investment income</t>
  </si>
  <si>
    <t>Program service fees</t>
  </si>
  <si>
    <t>Special events</t>
  </si>
  <si>
    <t>Capital purchases</t>
  </si>
  <si>
    <t>Repayment of loan principal</t>
  </si>
  <si>
    <t>Repayment of credit line principal</t>
  </si>
  <si>
    <t>[additional line item]</t>
  </si>
  <si>
    <t>Government Contracts</t>
  </si>
  <si>
    <t>[Foundation grant]</t>
  </si>
  <si>
    <t>[Corporate contribution]</t>
  </si>
  <si>
    <t>[federal contract]</t>
  </si>
  <si>
    <t>State/Local</t>
  </si>
  <si>
    <t>[state/local contract]</t>
  </si>
  <si>
    <t xml:space="preserve">Cash Flow Projection: </t>
  </si>
  <si>
    <t>Excess (Shortfall) from operations</t>
  </si>
  <si>
    <t>Transfers from savings/investments</t>
  </si>
  <si>
    <t>Transfers to savings/investments</t>
  </si>
  <si>
    <t>Annual Operating Expenses</t>
  </si>
  <si>
    <t>Monthly operating expense estimate</t>
  </si>
  <si>
    <t>Current Cash Balance</t>
  </si>
  <si>
    <t>Current Month</t>
  </si>
  <si>
    <t>Adjustments (+ / -)</t>
  </si>
  <si>
    <t xml:space="preserve">Charity Organization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</si>
</sst>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mmmm"/>
    <numFmt numFmtId="167" formatCode="mmm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color theme="0"/>
      <name val="Arial"/>
      <family val="2"/>
    </font>
    <font>
      <sz val="16"/>
      <color indexed="9"/>
      <name val="Arial"/>
      <family val="2"/>
    </font>
    <font>
      <b/>
      <sz val="16"/>
      <color theme="0"/>
      <name val="Arial"/>
      <family val="2"/>
    </font>
    <font>
      <b/>
      <i/>
      <sz val="16"/>
      <name val="Arial"/>
      <family val="2"/>
    </font>
    <font>
      <i/>
      <sz val="16"/>
      <color indexed="8"/>
      <name val="Arial"/>
      <family val="2"/>
    </font>
    <font>
      <i/>
      <sz val="1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166" fontId="3" fillId="7" borderId="2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64" fontId="3" fillId="7" borderId="22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7" fontId="5" fillId="2" borderId="5" xfId="0" applyNumberFormat="1" applyFont="1" applyFill="1" applyBorder="1" applyAlignment="1">
      <alignment horizontal="center"/>
    </xf>
    <xf numFmtId="42" fontId="5" fillId="2" borderId="6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3" borderId="10" xfId="0" applyNumberFormat="1" applyFont="1" applyFill="1" applyBorder="1" applyAlignment="1">
      <alignment horizontal="left"/>
    </xf>
    <xf numFmtId="0" fontId="8" fillId="3" borderId="10" xfId="0" applyFont="1" applyFill="1" applyBorder="1"/>
    <xf numFmtId="42" fontId="8" fillId="3" borderId="14" xfId="0" applyNumberFormat="1" applyFont="1" applyFill="1" applyBorder="1"/>
    <xf numFmtId="0" fontId="4" fillId="0" borderId="0" xfId="0" applyFont="1" applyFill="1"/>
    <xf numFmtId="0" fontId="9" fillId="5" borderId="0" xfId="0" applyNumberFormat="1" applyFont="1" applyFill="1" applyBorder="1" applyAlignment="1">
      <alignment horizontal="left"/>
    </xf>
    <xf numFmtId="37" fontId="10" fillId="5" borderId="0" xfId="0" applyNumberFormat="1" applyFont="1" applyFill="1" applyBorder="1"/>
    <xf numFmtId="42" fontId="8" fillId="5" borderId="2" xfId="0" applyNumberFormat="1" applyFont="1" applyFill="1" applyBorder="1"/>
    <xf numFmtId="0" fontId="10" fillId="5" borderId="7" xfId="0" applyFont="1" applyFill="1" applyBorder="1"/>
    <xf numFmtId="0" fontId="4" fillId="5" borderId="0" xfId="0" applyFont="1" applyFill="1" applyBorder="1" applyAlignment="1">
      <alignment horizontal="left"/>
    </xf>
    <xf numFmtId="37" fontId="4" fillId="6" borderId="0" xfId="0" applyNumberFormat="1" applyFont="1" applyFill="1" applyBorder="1" applyProtection="1">
      <protection locked="0"/>
    </xf>
    <xf numFmtId="42" fontId="3" fillId="4" borderId="2" xfId="0" applyNumberFormat="1" applyFont="1" applyFill="1" applyBorder="1"/>
    <xf numFmtId="0" fontId="4" fillId="5" borderId="0" xfId="0" applyNumberFormat="1" applyFont="1" applyFill="1" applyBorder="1" applyAlignment="1">
      <alignment horizontal="left"/>
    </xf>
    <xf numFmtId="0" fontId="10" fillId="5" borderId="0" xfId="0" applyFont="1" applyFill="1" applyBorder="1"/>
    <xf numFmtId="37" fontId="4" fillId="5" borderId="0" xfId="0" applyNumberFormat="1" applyFont="1" applyFill="1" applyBorder="1"/>
    <xf numFmtId="42" fontId="3" fillId="5" borderId="2" xfId="0" applyNumberFormat="1" applyFont="1" applyFill="1" applyBorder="1"/>
    <xf numFmtId="0" fontId="10" fillId="5" borderId="0" xfId="0" applyFont="1" applyFill="1" applyBorder="1" applyAlignment="1">
      <alignment horizontal="left"/>
    </xf>
    <xf numFmtId="5" fontId="11" fillId="0" borderId="1" xfId="0" applyNumberFormat="1" applyFont="1" applyFill="1" applyBorder="1" applyAlignment="1">
      <alignment horizontal="left"/>
    </xf>
    <xf numFmtId="5" fontId="3" fillId="4" borderId="1" xfId="0" applyNumberFormat="1" applyFont="1" applyFill="1" applyBorder="1" applyAlignment="1">
      <alignment horizontal="right"/>
    </xf>
    <xf numFmtId="42" fontId="3" fillId="4" borderId="3" xfId="0" applyNumberFormat="1" applyFont="1" applyFill="1" applyBorder="1" applyAlignment="1">
      <alignment horizontal="right"/>
    </xf>
    <xf numFmtId="0" fontId="7" fillId="3" borderId="16" xfId="0" applyNumberFormat="1" applyFont="1" applyFill="1" applyBorder="1" applyAlignment="1">
      <alignment horizontal="left"/>
    </xf>
    <xf numFmtId="37" fontId="3" fillId="3" borderId="16" xfId="0" applyNumberFormat="1" applyFont="1" applyFill="1" applyBorder="1" applyAlignment="1">
      <alignment horizontal="right"/>
    </xf>
    <xf numFmtId="42" fontId="3" fillId="3" borderId="15" xfId="0" applyNumberFormat="1" applyFont="1" applyFill="1" applyBorder="1" applyAlignment="1">
      <alignment horizontal="right"/>
    </xf>
    <xf numFmtId="37" fontId="3" fillId="5" borderId="0" xfId="0" applyNumberFormat="1" applyFont="1" applyFill="1" applyBorder="1" applyAlignment="1">
      <alignment horizontal="right"/>
    </xf>
    <xf numFmtId="42" fontId="3" fillId="5" borderId="2" xfId="0" applyNumberFormat="1" applyFont="1" applyFill="1" applyBorder="1" applyAlignment="1">
      <alignment horizontal="right"/>
    </xf>
    <xf numFmtId="165" fontId="4" fillId="6" borderId="0" xfId="1" applyNumberFormat="1" applyFont="1" applyFill="1" applyBorder="1" applyProtection="1">
      <protection locked="0"/>
    </xf>
    <xf numFmtId="42" fontId="3" fillId="4" borderId="2" xfId="0" applyNumberFormat="1" applyFont="1" applyFill="1" applyBorder="1" applyAlignment="1">
      <alignment horizontal="right"/>
    </xf>
    <xf numFmtId="0" fontId="4" fillId="5" borderId="7" xfId="0" applyFont="1" applyFill="1" applyBorder="1"/>
    <xf numFmtId="0" fontId="4" fillId="0" borderId="7" xfId="0" applyFont="1" applyFill="1" applyBorder="1"/>
    <xf numFmtId="0" fontId="4" fillId="0" borderId="0" xfId="0" applyNumberFormat="1" applyFont="1" applyFill="1" applyBorder="1" applyAlignment="1">
      <alignment horizontal="left"/>
    </xf>
    <xf numFmtId="37" fontId="4" fillId="0" borderId="0" xfId="0" applyNumberFormat="1" applyFont="1" applyFill="1" applyBorder="1" applyProtection="1">
      <protection locked="0"/>
    </xf>
    <xf numFmtId="42" fontId="3" fillId="0" borderId="2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left"/>
    </xf>
    <xf numFmtId="6" fontId="3" fillId="4" borderId="1" xfId="0" applyNumberFormat="1" applyFont="1" applyFill="1" applyBorder="1" applyAlignment="1">
      <alignment horizontal="right"/>
    </xf>
    <xf numFmtId="6" fontId="3" fillId="4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1" fillId="0" borderId="7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1" fillId="5" borderId="0" xfId="0" applyNumberFormat="1" applyFont="1" applyFill="1" applyBorder="1" applyAlignment="1">
      <alignment horizontal="left"/>
    </xf>
    <xf numFmtId="0" fontId="11" fillId="5" borderId="17" xfId="0" applyNumberFormat="1" applyFont="1" applyFill="1" applyBorder="1"/>
    <xf numFmtId="0" fontId="11" fillId="5" borderId="1" xfId="0" applyNumberFormat="1" applyFont="1" applyFill="1" applyBorder="1"/>
    <xf numFmtId="6" fontId="11" fillId="4" borderId="1" xfId="0" applyNumberFormat="1" applyFont="1" applyFill="1" applyBorder="1" applyAlignment="1">
      <alignment horizontal="right"/>
    </xf>
    <xf numFmtId="6" fontId="11" fillId="4" borderId="3" xfId="0" applyNumberFormat="1" applyFont="1" applyFill="1" applyBorder="1" applyAlignment="1">
      <alignment horizontal="right"/>
    </xf>
    <xf numFmtId="0" fontId="11" fillId="5" borderId="7" xfId="0" applyNumberFormat="1" applyFont="1" applyFill="1" applyBorder="1"/>
    <xf numFmtId="0" fontId="11" fillId="5" borderId="0" xfId="0" applyNumberFormat="1" applyFont="1" applyFill="1" applyBorder="1"/>
    <xf numFmtId="6" fontId="11" fillId="5" borderId="0" xfId="0" applyNumberFormat="1" applyFont="1" applyFill="1" applyBorder="1" applyAlignment="1">
      <alignment horizontal="right"/>
    </xf>
    <xf numFmtId="6" fontId="11" fillId="5" borderId="2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/>
    </xf>
    <xf numFmtId="0" fontId="10" fillId="0" borderId="7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12" fillId="5" borderId="7" xfId="0" applyNumberFormat="1" applyFont="1" applyFill="1" applyBorder="1"/>
    <xf numFmtId="0" fontId="12" fillId="0" borderId="0" xfId="0" applyNumberFormat="1" applyFont="1" applyFill="1" applyBorder="1"/>
    <xf numFmtId="0" fontId="9" fillId="0" borderId="7" xfId="0" applyNumberFormat="1" applyFont="1" applyFill="1" applyBorder="1"/>
    <xf numFmtId="37" fontId="4" fillId="0" borderId="0" xfId="0" applyNumberFormat="1" applyFont="1" applyFill="1" applyBorder="1"/>
    <xf numFmtId="0" fontId="12" fillId="5" borderId="0" xfId="0" applyNumberFormat="1" applyFont="1" applyFill="1" applyBorder="1"/>
    <xf numFmtId="37" fontId="4" fillId="5" borderId="0" xfId="0" applyNumberFormat="1" applyFont="1" applyFill="1" applyBorder="1" applyAlignment="1">
      <alignment horizontal="right"/>
    </xf>
    <xf numFmtId="5" fontId="11" fillId="5" borderId="1" xfId="0" applyNumberFormat="1" applyFont="1" applyFill="1" applyBorder="1" applyAlignment="1">
      <alignment horizontal="left"/>
    </xf>
    <xf numFmtId="5" fontId="3" fillId="5" borderId="19" xfId="0" applyNumberFormat="1" applyFont="1" applyFill="1" applyBorder="1" applyAlignment="1">
      <alignment horizontal="left"/>
    </xf>
    <xf numFmtId="6" fontId="3" fillId="4" borderId="19" xfId="0" applyNumberFormat="1" applyFont="1" applyFill="1" applyBorder="1" applyAlignment="1">
      <alignment horizontal="right"/>
    </xf>
    <xf numFmtId="6" fontId="3" fillId="0" borderId="20" xfId="0" applyNumberFormat="1" applyFont="1" applyFill="1" applyBorder="1" applyAlignment="1">
      <alignment horizontal="right"/>
    </xf>
    <xf numFmtId="0" fontId="4" fillId="0" borderId="0" xfId="0" applyFont="1" applyProtection="1"/>
    <xf numFmtId="0" fontId="4" fillId="0" borderId="0" xfId="0" applyFont="1" applyProtection="1">
      <protection locked="0"/>
    </xf>
    <xf numFmtId="166" fontId="4" fillId="0" borderId="0" xfId="0" applyNumberFormat="1" applyFont="1"/>
    <xf numFmtId="37" fontId="4" fillId="0" borderId="0" xfId="0" applyNumberFormat="1" applyFont="1"/>
    <xf numFmtId="0" fontId="10" fillId="0" borderId="0" xfId="0" applyFont="1" applyAlignment="1" applyProtection="1">
      <alignment horizontal="left" vertical="top" wrapText="1"/>
    </xf>
    <xf numFmtId="0" fontId="3" fillId="6" borderId="7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3" fillId="4" borderId="25" xfId="0" applyFont="1" applyFill="1" applyBorder="1" applyAlignment="1">
      <alignment horizontal="right"/>
    </xf>
    <xf numFmtId="0" fontId="3" fillId="4" borderId="26" xfId="0" applyFont="1" applyFill="1" applyBorder="1" applyAlignment="1">
      <alignment horizontal="right"/>
    </xf>
    <xf numFmtId="0" fontId="3" fillId="4" borderId="27" xfId="0" applyFont="1" applyFill="1" applyBorder="1" applyAlignment="1">
      <alignment horizontal="right"/>
    </xf>
    <xf numFmtId="0" fontId="7" fillId="3" borderId="29" xfId="0" applyNumberFormat="1" applyFont="1" applyFill="1" applyBorder="1" applyAlignment="1">
      <alignment horizontal="left"/>
    </xf>
    <xf numFmtId="0" fontId="7" fillId="3" borderId="16" xfId="0" applyNumberFormat="1" applyFont="1" applyFill="1" applyBorder="1" applyAlignment="1">
      <alignment horizontal="left"/>
    </xf>
    <xf numFmtId="0" fontId="3" fillId="6" borderId="30" xfId="0" applyFont="1" applyFill="1" applyBorder="1" applyAlignment="1" applyProtection="1">
      <alignment horizontal="left"/>
      <protection locked="0"/>
    </xf>
    <xf numFmtId="5" fontId="11" fillId="0" borderId="13" xfId="0" applyNumberFormat="1" applyFont="1" applyFill="1" applyBorder="1" applyAlignment="1">
      <alignment horizontal="left"/>
    </xf>
    <xf numFmtId="5" fontId="11" fillId="0" borderId="1" xfId="0" applyNumberFormat="1" applyFont="1" applyFill="1" applyBorder="1" applyAlignment="1">
      <alignment horizontal="left"/>
    </xf>
    <xf numFmtId="5" fontId="3" fillId="5" borderId="18" xfId="0" applyNumberFormat="1" applyFont="1" applyFill="1" applyBorder="1" applyAlignment="1">
      <alignment horizontal="left"/>
    </xf>
    <xf numFmtId="5" fontId="3" fillId="5" borderId="19" xfId="0" applyNumberFormat="1" applyFont="1" applyFill="1" applyBorder="1" applyAlignment="1">
      <alignment horizontal="left"/>
    </xf>
    <xf numFmtId="0" fontId="7" fillId="3" borderId="7" xfId="0" applyNumberFormat="1" applyFont="1" applyFill="1" applyBorder="1" applyAlignment="1">
      <alignment horizontal="left"/>
    </xf>
    <xf numFmtId="0" fontId="7" fillId="3" borderId="0" xfId="0" applyNumberFormat="1" applyFont="1" applyFill="1" applyBorder="1" applyAlignment="1">
      <alignment horizontal="left"/>
    </xf>
    <xf numFmtId="0" fontId="7" fillId="3" borderId="8" xfId="0" applyNumberFormat="1" applyFont="1" applyFill="1" applyBorder="1" applyAlignment="1">
      <alignment horizontal="left"/>
    </xf>
    <xf numFmtId="0" fontId="7" fillId="3" borderId="9" xfId="0" applyNumberFormat="1" applyFont="1" applyFill="1" applyBorder="1" applyAlignment="1">
      <alignment horizontal="left"/>
    </xf>
    <xf numFmtId="0" fontId="9" fillId="5" borderId="7" xfId="0" applyNumberFormat="1" applyFont="1" applyFill="1" applyBorder="1" applyAlignment="1">
      <alignment horizontal="left"/>
    </xf>
    <xf numFmtId="0" fontId="9" fillId="5" borderId="0" xfId="0" applyNumberFormat="1" applyFont="1" applyFill="1" applyBorder="1" applyAlignment="1">
      <alignment horizontal="left"/>
    </xf>
    <xf numFmtId="0" fontId="9" fillId="5" borderId="11" xfId="0" applyNumberFormat="1" applyFont="1" applyFill="1" applyBorder="1" applyAlignment="1">
      <alignment horizontal="left"/>
    </xf>
    <xf numFmtId="0" fontId="9" fillId="5" borderId="12" xfId="0" applyNumberFormat="1" applyFont="1" applyFill="1" applyBorder="1" applyAlignment="1">
      <alignment horizontal="left"/>
    </xf>
    <xf numFmtId="0" fontId="11" fillId="0" borderId="13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5" fontId="11" fillId="5" borderId="13" xfId="0" applyNumberFormat="1" applyFont="1" applyFill="1" applyBorder="1" applyAlignment="1">
      <alignment horizontal="left"/>
    </xf>
    <xf numFmtId="5" fontId="11" fillId="5" borderId="1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A3"/>
      <color rgb="FFFFFF99"/>
      <color rgb="FFFFFFCC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0"/>
  <sheetViews>
    <sheetView showGridLines="0" tabSelected="1" zoomScaleNormal="100" workbookViewId="0">
      <pane xSplit="3" ySplit="7" topLeftCell="D44" activePane="bottomRight" state="frozen"/>
      <selection pane="topRight" activeCell="E1" sqref="E1"/>
      <selection pane="bottomLeft" activeCell="A8" sqref="A8"/>
      <selection pane="bottomRight" activeCell="C32" sqref="C32"/>
    </sheetView>
  </sheetViews>
  <sheetFormatPr defaultRowHeight="20.25" outlineLevelRow="1" x14ac:dyDescent="0.3"/>
  <cols>
    <col min="1" max="2" width="5.5703125" style="1" customWidth="1"/>
    <col min="3" max="3" width="42" style="1" customWidth="1"/>
    <col min="4" max="4" width="17.5703125" style="1" customWidth="1"/>
    <col min="5" max="9" width="18.7109375" style="1" customWidth="1"/>
    <col min="10" max="16" width="18.7109375" style="1" hidden="1" customWidth="1"/>
    <col min="17" max="17" width="18.7109375" style="1" customWidth="1"/>
    <col min="18" max="16384" width="9.140625" style="1"/>
  </cols>
  <sheetData>
    <row r="1" spans="1:17" ht="21" thickBot="1" x14ac:dyDescent="0.35">
      <c r="B1" s="2"/>
      <c r="C1" s="2"/>
      <c r="D1" s="2"/>
      <c r="E1" s="2"/>
      <c r="F1" s="3" t="s">
        <v>33</v>
      </c>
      <c r="G1" s="91" t="s">
        <v>42</v>
      </c>
      <c r="H1" s="91"/>
      <c r="I1" s="91"/>
      <c r="J1" s="91"/>
      <c r="K1" s="91"/>
      <c r="L1" s="91"/>
      <c r="M1" s="2"/>
      <c r="N1" s="2"/>
      <c r="O1" s="2"/>
      <c r="P1" s="2"/>
      <c r="Q1" s="2"/>
    </row>
    <row r="2" spans="1:17" ht="21" thickBot="1" x14ac:dyDescent="0.35">
      <c r="A2" s="4"/>
      <c r="B2" s="4"/>
      <c r="C2" s="4"/>
      <c r="D2" s="4"/>
      <c r="E2" s="4"/>
      <c r="N2" s="4"/>
      <c r="O2" s="5" t="s">
        <v>13</v>
      </c>
      <c r="P2" s="4"/>
      <c r="Q2" s="4"/>
    </row>
    <row r="3" spans="1:17" x14ac:dyDescent="0.3">
      <c r="C3" s="6" t="s">
        <v>40</v>
      </c>
      <c r="D3" s="7">
        <v>40909</v>
      </c>
      <c r="E3" s="8"/>
      <c r="I3" s="4"/>
      <c r="J3" s="4"/>
      <c r="K3" s="4"/>
      <c r="L3" s="4"/>
      <c r="M3" s="4"/>
      <c r="N3" s="4"/>
      <c r="O3" s="83"/>
      <c r="P3" s="84"/>
      <c r="Q3" s="85"/>
    </row>
    <row r="4" spans="1:17" ht="21" thickBot="1" x14ac:dyDescent="0.35">
      <c r="C4" s="9" t="s">
        <v>39</v>
      </c>
      <c r="D4" s="10">
        <v>2175.42</v>
      </c>
      <c r="E4" s="8"/>
      <c r="I4" s="4"/>
      <c r="J4" s="4"/>
      <c r="K4" s="4"/>
      <c r="L4" s="4"/>
      <c r="M4" s="4"/>
      <c r="N4" s="4"/>
      <c r="O4" s="86"/>
      <c r="P4" s="87"/>
      <c r="Q4" s="88"/>
    </row>
    <row r="5" spans="1:17" ht="16.5" customHeight="1" x14ac:dyDescent="0.3">
      <c r="A5" s="4"/>
      <c r="B5" s="4"/>
      <c r="C5" s="9" t="s">
        <v>37</v>
      </c>
      <c r="D5" s="10"/>
      <c r="N5" s="4"/>
      <c r="O5" s="4"/>
      <c r="P5" s="4"/>
      <c r="Q5" s="4"/>
    </row>
    <row r="6" spans="1:17" ht="5.25" customHeight="1" thickBot="1" x14ac:dyDescent="0.35"/>
    <row r="7" spans="1:17" s="15" customFormat="1" ht="27.75" customHeight="1" x14ac:dyDescent="0.3">
      <c r="A7" s="11"/>
      <c r="B7" s="12"/>
      <c r="C7" s="12"/>
      <c r="D7" s="12"/>
      <c r="E7" s="13">
        <f>EDATE($D$3,0)</f>
        <v>40909</v>
      </c>
      <c r="F7" s="13">
        <f>EDATE($D$3,1)</f>
        <v>40940</v>
      </c>
      <c r="G7" s="13">
        <f>EDATE($D$3,2)</f>
        <v>40969</v>
      </c>
      <c r="H7" s="13">
        <f>EDATE($D$3,3)</f>
        <v>41000</v>
      </c>
      <c r="I7" s="13">
        <f>EDATE($D$3,4)</f>
        <v>41030</v>
      </c>
      <c r="J7" s="13">
        <f>EDATE($D$3,5)</f>
        <v>41061</v>
      </c>
      <c r="K7" s="13">
        <f>EDATE($D$3,6)</f>
        <v>41091</v>
      </c>
      <c r="L7" s="13">
        <f>EDATE($D$3,7)</f>
        <v>41122</v>
      </c>
      <c r="M7" s="13">
        <f>EDATE($D$3,8)</f>
        <v>41153</v>
      </c>
      <c r="N7" s="13">
        <f>EDATE($D$3,9)</f>
        <v>41183</v>
      </c>
      <c r="O7" s="13">
        <f>EDATE($D$3,10)</f>
        <v>41214</v>
      </c>
      <c r="P7" s="13">
        <f>EDATE($D$3,11)</f>
        <v>41244</v>
      </c>
      <c r="Q7" s="14" t="s">
        <v>11</v>
      </c>
    </row>
    <row r="8" spans="1:17" s="19" customFormat="1" x14ac:dyDescent="0.3">
      <c r="A8" s="96" t="s">
        <v>3</v>
      </c>
      <c r="B8" s="97"/>
      <c r="C8" s="97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x14ac:dyDescent="0.3">
      <c r="A9" s="102" t="s">
        <v>7</v>
      </c>
      <c r="B9" s="103"/>
      <c r="C9" s="103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</row>
    <row r="10" spans="1:17" hidden="1" x14ac:dyDescent="0.3">
      <c r="A10" s="23"/>
      <c r="B10" s="24" t="s">
        <v>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>
        <f t="shared" ref="Q10:Q30" si="0">SUM(E10:P10)</f>
        <v>0</v>
      </c>
    </row>
    <row r="11" spans="1:17" hidden="1" outlineLevel="1" x14ac:dyDescent="0.3">
      <c r="A11" s="23"/>
      <c r="C11" s="27" t="s">
        <v>28</v>
      </c>
      <c r="D11" s="27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>
        <f t="shared" si="0"/>
        <v>0</v>
      </c>
    </row>
    <row r="12" spans="1:17" hidden="1" outlineLevel="1" x14ac:dyDescent="0.3">
      <c r="A12" s="23"/>
      <c r="C12" s="27" t="s">
        <v>28</v>
      </c>
      <c r="D12" s="27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>
        <f t="shared" si="0"/>
        <v>0</v>
      </c>
    </row>
    <row r="13" spans="1:17" hidden="1" outlineLevel="1" x14ac:dyDescent="0.3">
      <c r="A13" s="23"/>
      <c r="C13" s="27" t="s">
        <v>28</v>
      </c>
      <c r="D13" s="27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>
        <f t="shared" si="0"/>
        <v>0</v>
      </c>
    </row>
    <row r="14" spans="1:17" hidden="1" outlineLevel="1" x14ac:dyDescent="0.3">
      <c r="A14" s="23"/>
      <c r="C14" s="27" t="s">
        <v>28</v>
      </c>
      <c r="D14" s="27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>
        <f t="shared" si="0"/>
        <v>0</v>
      </c>
    </row>
    <row r="15" spans="1:17" hidden="1" outlineLevel="1" x14ac:dyDescent="0.3">
      <c r="A15" s="23"/>
      <c r="C15" s="27" t="s">
        <v>28</v>
      </c>
      <c r="D15" s="2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>
        <f t="shared" si="0"/>
        <v>0</v>
      </c>
    </row>
    <row r="16" spans="1:17" hidden="1" outlineLevel="1" x14ac:dyDescent="0.3">
      <c r="A16" s="23"/>
      <c r="B16" s="28"/>
      <c r="C16" s="27" t="s">
        <v>28</v>
      </c>
      <c r="D16" s="27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>
        <f t="shared" si="0"/>
        <v>0</v>
      </c>
    </row>
    <row r="17" spans="1:17" hidden="1" outlineLevel="1" x14ac:dyDescent="0.3">
      <c r="A17" s="23"/>
      <c r="C17" s="27" t="s">
        <v>28</v>
      </c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>
        <f t="shared" si="0"/>
        <v>0</v>
      </c>
    </row>
    <row r="18" spans="1:17" hidden="1" outlineLevel="1" x14ac:dyDescent="0.3">
      <c r="A18" s="23"/>
      <c r="B18" s="28"/>
      <c r="C18" s="27" t="s">
        <v>28</v>
      </c>
      <c r="D18" s="27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>
        <f t="shared" si="0"/>
        <v>0</v>
      </c>
    </row>
    <row r="19" spans="1:17" hidden="1" collapsed="1" x14ac:dyDescent="0.3">
      <c r="A19" s="23"/>
      <c r="B19" s="24" t="s">
        <v>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>
        <f t="shared" si="0"/>
        <v>0</v>
      </c>
    </row>
    <row r="20" spans="1:17" hidden="1" outlineLevel="1" x14ac:dyDescent="0.3">
      <c r="A20" s="23"/>
      <c r="B20" s="28"/>
      <c r="C20" s="27" t="s">
        <v>29</v>
      </c>
      <c r="D20" s="27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>
        <f t="shared" si="0"/>
        <v>0</v>
      </c>
    </row>
    <row r="21" spans="1:17" hidden="1" outlineLevel="1" x14ac:dyDescent="0.3">
      <c r="A21" s="23"/>
      <c r="B21" s="28"/>
      <c r="C21" s="27" t="s">
        <v>29</v>
      </c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>
        <f t="shared" si="0"/>
        <v>0</v>
      </c>
    </row>
    <row r="22" spans="1:17" hidden="1" outlineLevel="1" x14ac:dyDescent="0.3">
      <c r="A22" s="23"/>
      <c r="B22" s="28"/>
      <c r="C22" s="27" t="s">
        <v>29</v>
      </c>
      <c r="D22" s="27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>
        <f t="shared" si="0"/>
        <v>0</v>
      </c>
    </row>
    <row r="23" spans="1:17" hidden="1" outlineLevel="1" x14ac:dyDescent="0.3">
      <c r="A23" s="23"/>
      <c r="B23" s="28"/>
      <c r="C23" s="27" t="s">
        <v>29</v>
      </c>
      <c r="D23" s="27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>
        <f t="shared" si="0"/>
        <v>0</v>
      </c>
    </row>
    <row r="24" spans="1:17" hidden="1" outlineLevel="1" x14ac:dyDescent="0.3">
      <c r="A24" s="23"/>
      <c r="B24" s="28"/>
      <c r="C24" s="27" t="s">
        <v>29</v>
      </c>
      <c r="D24" s="27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>
        <f t="shared" si="0"/>
        <v>0</v>
      </c>
    </row>
    <row r="25" spans="1:17" collapsed="1" x14ac:dyDescent="0.3">
      <c r="A25" s="23"/>
      <c r="B25" s="24" t="s">
        <v>19</v>
      </c>
      <c r="E25" s="25">
        <v>600</v>
      </c>
      <c r="F25" s="25">
        <v>250</v>
      </c>
      <c r="G25" s="25">
        <v>450</v>
      </c>
      <c r="H25" s="25">
        <v>375</v>
      </c>
      <c r="I25" s="25">
        <v>800</v>
      </c>
      <c r="J25" s="25"/>
      <c r="K25" s="25"/>
      <c r="L25" s="25"/>
      <c r="M25" s="25"/>
      <c r="N25" s="25"/>
      <c r="O25" s="25"/>
      <c r="P25" s="25"/>
      <c r="Q25" s="26">
        <f t="shared" si="0"/>
        <v>2475</v>
      </c>
    </row>
    <row r="26" spans="1:17" hidden="1" collapsed="1" x14ac:dyDescent="0.3">
      <c r="A26" s="23"/>
      <c r="B26" s="24" t="s">
        <v>26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>
        <f t="shared" si="0"/>
        <v>0</v>
      </c>
    </row>
    <row r="27" spans="1:17" hidden="1" outlineLevel="1" collapsed="1" x14ac:dyDescent="0.3">
      <c r="A27" s="23"/>
      <c r="B27" s="24" t="s">
        <v>26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>
        <f t="shared" si="0"/>
        <v>0</v>
      </c>
    </row>
    <row r="28" spans="1:17" hidden="1" outlineLevel="1" collapsed="1" x14ac:dyDescent="0.3">
      <c r="A28" s="23"/>
      <c r="B28" s="24" t="s">
        <v>26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>
        <f t="shared" si="0"/>
        <v>0</v>
      </c>
    </row>
    <row r="29" spans="1:17" hidden="1" outlineLevel="1" collapsed="1" x14ac:dyDescent="0.3">
      <c r="A29" s="23"/>
      <c r="B29" s="24" t="s">
        <v>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>
        <f t="shared" si="0"/>
        <v>0</v>
      </c>
    </row>
    <row r="30" spans="1:17" hidden="1" outlineLevel="1" collapsed="1" x14ac:dyDescent="0.3">
      <c r="A30" s="23"/>
      <c r="B30" s="24" t="s">
        <v>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>
        <f t="shared" si="0"/>
        <v>0</v>
      </c>
    </row>
    <row r="31" spans="1:17" collapsed="1" x14ac:dyDescent="0.3">
      <c r="A31" s="100" t="s">
        <v>27</v>
      </c>
      <c r="B31" s="101"/>
      <c r="C31" s="101"/>
      <c r="D31" s="20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</row>
    <row r="32" spans="1:17" x14ac:dyDescent="0.3">
      <c r="A32" s="23"/>
      <c r="B32" s="24" t="s">
        <v>8</v>
      </c>
      <c r="E32" s="25"/>
      <c r="F32" s="25"/>
      <c r="G32" s="25">
        <v>2500</v>
      </c>
      <c r="H32" s="25"/>
      <c r="I32" s="25"/>
      <c r="J32" s="25"/>
      <c r="K32" s="25"/>
      <c r="L32" s="25"/>
      <c r="M32" s="25"/>
      <c r="N32" s="25"/>
      <c r="O32" s="25"/>
      <c r="P32" s="25"/>
      <c r="Q32" s="26">
        <f t="shared" ref="Q32:Q43" si="1">SUM(E32:P32)</f>
        <v>2500</v>
      </c>
    </row>
    <row r="33" spans="1:17" hidden="1" outlineLevel="1" x14ac:dyDescent="0.3">
      <c r="A33" s="23"/>
      <c r="C33" s="27" t="s">
        <v>30</v>
      </c>
      <c r="D33" s="27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>
        <f t="shared" si="1"/>
        <v>0</v>
      </c>
    </row>
    <row r="34" spans="1:17" hidden="1" outlineLevel="1" x14ac:dyDescent="0.3">
      <c r="A34" s="23"/>
      <c r="B34" s="28"/>
      <c r="C34" s="27" t="s">
        <v>30</v>
      </c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>
        <f t="shared" si="1"/>
        <v>0</v>
      </c>
    </row>
    <row r="35" spans="1:17" hidden="1" outlineLevel="1" x14ac:dyDescent="0.3">
      <c r="A35" s="23"/>
      <c r="B35" s="28"/>
      <c r="C35" s="27" t="s">
        <v>30</v>
      </c>
      <c r="D35" s="27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>
        <f t="shared" si="1"/>
        <v>0</v>
      </c>
    </row>
    <row r="36" spans="1:17" hidden="1" outlineLevel="1" x14ac:dyDescent="0.3">
      <c r="A36" s="23"/>
      <c r="B36" s="28"/>
      <c r="C36" s="27" t="s">
        <v>30</v>
      </c>
      <c r="D36" s="27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>
        <f t="shared" si="1"/>
        <v>0</v>
      </c>
    </row>
    <row r="37" spans="1:17" hidden="1" x14ac:dyDescent="0.3">
      <c r="A37" s="23"/>
      <c r="B37" s="24" t="s">
        <v>31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>
        <f t="shared" si="1"/>
        <v>0</v>
      </c>
    </row>
    <row r="38" spans="1:17" hidden="1" outlineLevel="1" x14ac:dyDescent="0.3">
      <c r="A38" s="23"/>
      <c r="B38" s="28"/>
      <c r="C38" s="27" t="s">
        <v>32</v>
      </c>
      <c r="D38" s="27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>
        <f t="shared" si="1"/>
        <v>0</v>
      </c>
    </row>
    <row r="39" spans="1:17" hidden="1" outlineLevel="1" x14ac:dyDescent="0.3">
      <c r="A39" s="23"/>
      <c r="B39" s="28"/>
      <c r="C39" s="27" t="s">
        <v>32</v>
      </c>
      <c r="D39" s="27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>
        <f t="shared" si="1"/>
        <v>0</v>
      </c>
    </row>
    <row r="40" spans="1:17" hidden="1" outlineLevel="1" x14ac:dyDescent="0.3">
      <c r="A40" s="23"/>
      <c r="B40" s="28"/>
      <c r="C40" s="27" t="s">
        <v>32</v>
      </c>
      <c r="D40" s="27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>
        <f t="shared" si="1"/>
        <v>0</v>
      </c>
    </row>
    <row r="41" spans="1:17" hidden="1" outlineLevel="1" x14ac:dyDescent="0.3">
      <c r="A41" s="23"/>
      <c r="B41" s="28"/>
      <c r="C41" s="27" t="s">
        <v>32</v>
      </c>
      <c r="D41" s="27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>
        <f t="shared" si="1"/>
        <v>0</v>
      </c>
    </row>
    <row r="42" spans="1:17" hidden="1" outlineLevel="1" x14ac:dyDescent="0.3">
      <c r="A42" s="23"/>
      <c r="B42" s="28"/>
      <c r="C42" s="27" t="s">
        <v>32</v>
      </c>
      <c r="D42" s="27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>
        <f t="shared" si="1"/>
        <v>0</v>
      </c>
    </row>
    <row r="43" spans="1:17" hidden="1" x14ac:dyDescent="0.3">
      <c r="A43" s="23"/>
      <c r="B43" s="27" t="s">
        <v>26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>
        <f t="shared" si="1"/>
        <v>0</v>
      </c>
    </row>
    <row r="44" spans="1:17" x14ac:dyDescent="0.3">
      <c r="A44" s="23" t="s">
        <v>9</v>
      </c>
      <c r="B44" s="28"/>
      <c r="C44" s="31"/>
      <c r="D44" s="31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</row>
    <row r="45" spans="1:17" hidden="1" x14ac:dyDescent="0.3">
      <c r="A45" s="23"/>
      <c r="B45" s="24" t="s">
        <v>20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>
        <f t="shared" ref="Q45:Q53" si="2">SUM(E45:P45)</f>
        <v>0</v>
      </c>
    </row>
    <row r="46" spans="1:17" x14ac:dyDescent="0.3">
      <c r="A46" s="23"/>
      <c r="B46" s="24" t="s">
        <v>21</v>
      </c>
      <c r="E46" s="25">
        <v>4000</v>
      </c>
      <c r="F46" s="25">
        <v>4150</v>
      </c>
      <c r="G46" s="25">
        <v>5000</v>
      </c>
      <c r="H46" s="25">
        <v>2000</v>
      </c>
      <c r="I46" s="25">
        <v>2150</v>
      </c>
      <c r="J46" s="25"/>
      <c r="K46" s="25"/>
      <c r="L46" s="25"/>
      <c r="M46" s="25"/>
      <c r="N46" s="25"/>
      <c r="O46" s="25"/>
      <c r="P46" s="25"/>
      <c r="Q46" s="26">
        <f t="shared" si="2"/>
        <v>17300</v>
      </c>
    </row>
    <row r="47" spans="1:17" hidden="1" x14ac:dyDescent="0.3">
      <c r="A47" s="23"/>
      <c r="B47" s="24" t="s">
        <v>22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>
        <f t="shared" si="2"/>
        <v>0</v>
      </c>
    </row>
    <row r="48" spans="1:17" hidden="1" x14ac:dyDescent="0.3">
      <c r="A48" s="23"/>
      <c r="B48" s="24" t="s">
        <v>10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>
        <f t="shared" si="2"/>
        <v>0</v>
      </c>
    </row>
    <row r="49" spans="1:17" hidden="1" x14ac:dyDescent="0.3">
      <c r="A49" s="27" t="s">
        <v>26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6">
        <f t="shared" si="2"/>
        <v>0</v>
      </c>
    </row>
    <row r="50" spans="1:17" hidden="1" x14ac:dyDescent="0.3">
      <c r="A50" s="27" t="s">
        <v>26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6">
        <f t="shared" si="2"/>
        <v>0</v>
      </c>
    </row>
    <row r="51" spans="1:17" hidden="1" x14ac:dyDescent="0.3">
      <c r="A51" s="27" t="s">
        <v>26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>
        <f t="shared" si="2"/>
        <v>0</v>
      </c>
    </row>
    <row r="52" spans="1:17" hidden="1" x14ac:dyDescent="0.3">
      <c r="A52" s="27" t="s">
        <v>26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6">
        <f t="shared" si="2"/>
        <v>0</v>
      </c>
    </row>
    <row r="53" spans="1:17" hidden="1" x14ac:dyDescent="0.3">
      <c r="A53" s="27" t="s">
        <v>26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6">
        <f t="shared" si="2"/>
        <v>0</v>
      </c>
    </row>
    <row r="54" spans="1:17" s="19" customFormat="1" ht="21" thickBot="1" x14ac:dyDescent="0.35">
      <c r="A54" s="92" t="s">
        <v>5</v>
      </c>
      <c r="B54" s="93"/>
      <c r="C54" s="93"/>
      <c r="D54" s="32"/>
      <c r="E54" s="33">
        <f t="shared" ref="E54:Q54" si="3">SUM(E10:E53)</f>
        <v>4600</v>
      </c>
      <c r="F54" s="33">
        <f t="shared" si="3"/>
        <v>4400</v>
      </c>
      <c r="G54" s="33">
        <f t="shared" si="3"/>
        <v>7950</v>
      </c>
      <c r="H54" s="33">
        <f t="shared" si="3"/>
        <v>2375</v>
      </c>
      <c r="I54" s="33">
        <f t="shared" si="3"/>
        <v>2950</v>
      </c>
      <c r="J54" s="33">
        <f t="shared" si="3"/>
        <v>0</v>
      </c>
      <c r="K54" s="33">
        <f t="shared" si="3"/>
        <v>0</v>
      </c>
      <c r="L54" s="33">
        <f t="shared" si="3"/>
        <v>0</v>
      </c>
      <c r="M54" s="33">
        <f t="shared" si="3"/>
        <v>0</v>
      </c>
      <c r="N54" s="33">
        <f t="shared" si="3"/>
        <v>0</v>
      </c>
      <c r="O54" s="33">
        <f t="shared" si="3"/>
        <v>0</v>
      </c>
      <c r="P54" s="33">
        <f t="shared" si="3"/>
        <v>0</v>
      </c>
      <c r="Q54" s="34">
        <f t="shared" si="3"/>
        <v>22275</v>
      </c>
    </row>
    <row r="55" spans="1:17" s="19" customFormat="1" ht="21" thickTop="1" x14ac:dyDescent="0.3">
      <c r="A55" s="98" t="s">
        <v>4</v>
      </c>
      <c r="B55" s="99"/>
      <c r="C55" s="99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7"/>
    </row>
    <row r="56" spans="1:17" x14ac:dyDescent="0.3">
      <c r="A56" s="102"/>
      <c r="B56" s="103"/>
      <c r="C56" s="103"/>
      <c r="D56" s="20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</row>
    <row r="57" spans="1:17" x14ac:dyDescent="0.3">
      <c r="A57" s="31" t="s">
        <v>38</v>
      </c>
      <c r="E57" s="40">
        <v>3175</v>
      </c>
      <c r="F57" s="40">
        <v>3000</v>
      </c>
      <c r="G57" s="40">
        <v>4115</v>
      </c>
      <c r="H57" s="40">
        <v>3100</v>
      </c>
      <c r="I57" s="40">
        <v>3985</v>
      </c>
      <c r="J57" s="40">
        <f t="shared" ref="J57:P57" si="4">$D$5/12</f>
        <v>0</v>
      </c>
      <c r="K57" s="40">
        <f t="shared" si="4"/>
        <v>0</v>
      </c>
      <c r="L57" s="40">
        <f t="shared" si="4"/>
        <v>0</v>
      </c>
      <c r="M57" s="40">
        <f t="shared" si="4"/>
        <v>0</v>
      </c>
      <c r="N57" s="40">
        <f t="shared" si="4"/>
        <v>0</v>
      </c>
      <c r="O57" s="40">
        <f t="shared" si="4"/>
        <v>0</v>
      </c>
      <c r="P57" s="40">
        <f t="shared" si="4"/>
        <v>0</v>
      </c>
      <c r="Q57" s="41">
        <f>SUM(E57:P57)</f>
        <v>17375</v>
      </c>
    </row>
    <row r="58" spans="1:17" x14ac:dyDescent="0.3">
      <c r="A58" s="42" t="s">
        <v>41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1">
        <f>SUM(E58:P58)</f>
        <v>0</v>
      </c>
    </row>
    <row r="59" spans="1:17" x14ac:dyDescent="0.3">
      <c r="A59" s="43"/>
      <c r="B59" s="44"/>
      <c r="C59" s="19"/>
      <c r="D59" s="19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6"/>
    </row>
    <row r="60" spans="1:17" s="50" customFormat="1" ht="21" thickBot="1" x14ac:dyDescent="0.35">
      <c r="A60" s="104" t="s">
        <v>6</v>
      </c>
      <c r="B60" s="105"/>
      <c r="C60" s="105"/>
      <c r="D60" s="47"/>
      <c r="E60" s="48">
        <f t="shared" ref="E60:Q60" si="5">SUM(E57:E59)</f>
        <v>3175</v>
      </c>
      <c r="F60" s="48">
        <f t="shared" si="5"/>
        <v>3000</v>
      </c>
      <c r="G60" s="48">
        <f t="shared" si="5"/>
        <v>4115</v>
      </c>
      <c r="H60" s="48">
        <f t="shared" si="5"/>
        <v>3100</v>
      </c>
      <c r="I60" s="48">
        <f t="shared" si="5"/>
        <v>3985</v>
      </c>
      <c r="J60" s="48">
        <f t="shared" si="5"/>
        <v>0</v>
      </c>
      <c r="K60" s="48">
        <f t="shared" si="5"/>
        <v>0</v>
      </c>
      <c r="L60" s="48">
        <f t="shared" si="5"/>
        <v>0</v>
      </c>
      <c r="M60" s="48">
        <f t="shared" si="5"/>
        <v>0</v>
      </c>
      <c r="N60" s="48">
        <f t="shared" si="5"/>
        <v>0</v>
      </c>
      <c r="O60" s="48">
        <f t="shared" si="5"/>
        <v>0</v>
      </c>
      <c r="P60" s="48">
        <f t="shared" si="5"/>
        <v>0</v>
      </c>
      <c r="Q60" s="49">
        <f t="shared" si="5"/>
        <v>17375</v>
      </c>
    </row>
    <row r="61" spans="1:17" ht="6.75" customHeight="1" thickTop="1" x14ac:dyDescent="0.3">
      <c r="A61" s="51"/>
      <c r="B61" s="52"/>
      <c r="C61" s="53"/>
      <c r="D61" s="53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</row>
    <row r="62" spans="1:17" ht="21" thickBot="1" x14ac:dyDescent="0.35">
      <c r="A62" s="54" t="s">
        <v>34</v>
      </c>
      <c r="B62" s="55"/>
      <c r="C62" s="55"/>
      <c r="D62" s="55"/>
      <c r="E62" s="56">
        <f t="shared" ref="E62:Q62" si="6">E54-E60</f>
        <v>1425</v>
      </c>
      <c r="F62" s="56">
        <f t="shared" si="6"/>
        <v>1400</v>
      </c>
      <c r="G62" s="56">
        <f t="shared" si="6"/>
        <v>3835</v>
      </c>
      <c r="H62" s="56">
        <f t="shared" si="6"/>
        <v>-725</v>
      </c>
      <c r="I62" s="56">
        <f t="shared" si="6"/>
        <v>-1035</v>
      </c>
      <c r="J62" s="56">
        <f t="shared" si="6"/>
        <v>0</v>
      </c>
      <c r="K62" s="56">
        <f t="shared" si="6"/>
        <v>0</v>
      </c>
      <c r="L62" s="56">
        <f t="shared" si="6"/>
        <v>0</v>
      </c>
      <c r="M62" s="56">
        <f t="shared" si="6"/>
        <v>0</v>
      </c>
      <c r="N62" s="56">
        <f t="shared" si="6"/>
        <v>0</v>
      </c>
      <c r="O62" s="56">
        <f t="shared" si="6"/>
        <v>0</v>
      </c>
      <c r="P62" s="56">
        <f t="shared" si="6"/>
        <v>0</v>
      </c>
      <c r="Q62" s="57">
        <f t="shared" si="6"/>
        <v>4900</v>
      </c>
    </row>
    <row r="63" spans="1:17" ht="7.5" customHeight="1" thickTop="1" thickBot="1" x14ac:dyDescent="0.35">
      <c r="A63" s="58"/>
      <c r="B63" s="59"/>
      <c r="C63" s="59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</row>
    <row r="64" spans="1:17" ht="21" thickTop="1" x14ac:dyDescent="0.3">
      <c r="A64" s="89" t="s">
        <v>14</v>
      </c>
      <c r="B64" s="90"/>
      <c r="C64" s="90"/>
      <c r="D64" s="35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3"/>
    </row>
    <row r="65" spans="1:17" x14ac:dyDescent="0.3">
      <c r="A65" s="64" t="s">
        <v>17</v>
      </c>
      <c r="B65" s="65"/>
      <c r="C65" s="65"/>
      <c r="D65" s="65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</row>
    <row r="66" spans="1:17" x14ac:dyDescent="0.3">
      <c r="A66" s="68"/>
      <c r="B66" s="69" t="s">
        <v>16</v>
      </c>
      <c r="C66" s="50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41">
        <f>SUM(E66:P66)</f>
        <v>0</v>
      </c>
    </row>
    <row r="67" spans="1:17" hidden="1" x14ac:dyDescent="0.3">
      <c r="A67" s="68"/>
      <c r="B67" s="50" t="s">
        <v>15</v>
      </c>
      <c r="C67" s="50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41">
        <f>SUM(E67:P67)</f>
        <v>0</v>
      </c>
    </row>
    <row r="68" spans="1:17" hidden="1" x14ac:dyDescent="0.3">
      <c r="A68" s="68"/>
      <c r="B68" s="50" t="s">
        <v>35</v>
      </c>
      <c r="C68" s="50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41">
        <f>SUM(E68:P68)</f>
        <v>0</v>
      </c>
    </row>
    <row r="69" spans="1:17" s="19" customFormat="1" x14ac:dyDescent="0.3">
      <c r="A69" s="70" t="s">
        <v>18</v>
      </c>
      <c r="B69" s="50"/>
      <c r="C69" s="50"/>
      <c r="D69" s="5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46"/>
    </row>
    <row r="70" spans="1:17" hidden="1" x14ac:dyDescent="0.3">
      <c r="A70" s="68"/>
      <c r="B70" s="69" t="s">
        <v>23</v>
      </c>
      <c r="C70" s="50"/>
      <c r="D70" s="5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41">
        <f>SUM(E70:P70)</f>
        <v>0</v>
      </c>
    </row>
    <row r="71" spans="1:17" x14ac:dyDescent="0.3">
      <c r="A71" s="68"/>
      <c r="B71" s="69" t="s">
        <v>24</v>
      </c>
      <c r="C71" s="50"/>
      <c r="D71" s="50"/>
      <c r="E71" s="25">
        <v>100</v>
      </c>
      <c r="F71" s="25">
        <v>100</v>
      </c>
      <c r="G71" s="25">
        <v>100</v>
      </c>
      <c r="H71" s="25">
        <v>100</v>
      </c>
      <c r="I71" s="25">
        <v>100</v>
      </c>
      <c r="J71" s="25"/>
      <c r="K71" s="25"/>
      <c r="L71" s="25"/>
      <c r="M71" s="25"/>
      <c r="N71" s="25"/>
      <c r="O71" s="25"/>
      <c r="P71" s="25"/>
      <c r="Q71" s="41">
        <f>SUM(E71:P71)</f>
        <v>500</v>
      </c>
    </row>
    <row r="72" spans="1:17" x14ac:dyDescent="0.3">
      <c r="A72" s="23"/>
      <c r="B72" s="69" t="s">
        <v>25</v>
      </c>
      <c r="C72" s="50"/>
      <c r="D72" s="5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41">
        <f>SUM(E72:P72)</f>
        <v>0</v>
      </c>
    </row>
    <row r="73" spans="1:17" x14ac:dyDescent="0.3">
      <c r="A73" s="23"/>
      <c r="B73" s="69" t="s">
        <v>36</v>
      </c>
      <c r="C73" s="50"/>
      <c r="D73" s="5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41">
        <f>SUM(E73:P73)</f>
        <v>0</v>
      </c>
    </row>
    <row r="74" spans="1:17" ht="8.25" customHeight="1" x14ac:dyDescent="0.3">
      <c r="A74" s="23"/>
      <c r="B74" s="28"/>
      <c r="C74" s="72"/>
      <c r="D74" s="72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39"/>
    </row>
    <row r="75" spans="1:17" ht="21" thickBot="1" x14ac:dyDescent="0.35">
      <c r="A75" s="106" t="s">
        <v>12</v>
      </c>
      <c r="B75" s="107"/>
      <c r="C75" s="107"/>
      <c r="D75" s="74"/>
      <c r="E75" s="56">
        <f t="shared" ref="E75:Q75" si="7">SUM(E62,E119)</f>
        <v>1325</v>
      </c>
      <c r="F75" s="56">
        <f t="shared" si="7"/>
        <v>1300</v>
      </c>
      <c r="G75" s="56">
        <f t="shared" si="7"/>
        <v>3735</v>
      </c>
      <c r="H75" s="56">
        <f t="shared" si="7"/>
        <v>-825</v>
      </c>
      <c r="I75" s="56">
        <f t="shared" si="7"/>
        <v>-1135</v>
      </c>
      <c r="J75" s="56">
        <f t="shared" si="7"/>
        <v>0</v>
      </c>
      <c r="K75" s="56">
        <f t="shared" si="7"/>
        <v>0</v>
      </c>
      <c r="L75" s="56">
        <f t="shared" si="7"/>
        <v>0</v>
      </c>
      <c r="M75" s="56">
        <f t="shared" si="7"/>
        <v>0</v>
      </c>
      <c r="N75" s="56">
        <f t="shared" si="7"/>
        <v>0</v>
      </c>
      <c r="O75" s="56">
        <f t="shared" si="7"/>
        <v>0</v>
      </c>
      <c r="P75" s="56">
        <f t="shared" si="7"/>
        <v>0</v>
      </c>
      <c r="Q75" s="57">
        <f t="shared" si="7"/>
        <v>4400</v>
      </c>
    </row>
    <row r="76" spans="1:17" ht="10.5" customHeight="1" thickTop="1" x14ac:dyDescent="0.3">
      <c r="A76" s="58"/>
      <c r="B76" s="59"/>
      <c r="C76" s="59"/>
      <c r="D76" s="59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9"/>
    </row>
    <row r="77" spans="1:17" ht="21" thickBot="1" x14ac:dyDescent="0.35">
      <c r="A77" s="94" t="s">
        <v>2</v>
      </c>
      <c r="B77" s="95"/>
      <c r="C77" s="95"/>
      <c r="D77" s="75"/>
      <c r="E77" s="76">
        <f>D4+E75</f>
        <v>3500.42</v>
      </c>
      <c r="F77" s="76">
        <f t="shared" ref="F77:P77" si="8">E77+F75</f>
        <v>4800.42</v>
      </c>
      <c r="G77" s="76">
        <f t="shared" si="8"/>
        <v>8535.42</v>
      </c>
      <c r="H77" s="76">
        <f t="shared" si="8"/>
        <v>7710.42</v>
      </c>
      <c r="I77" s="76">
        <f t="shared" si="8"/>
        <v>6575.42</v>
      </c>
      <c r="J77" s="76">
        <f t="shared" si="8"/>
        <v>6575.42</v>
      </c>
      <c r="K77" s="76">
        <f t="shared" si="8"/>
        <v>6575.42</v>
      </c>
      <c r="L77" s="76">
        <f t="shared" si="8"/>
        <v>6575.42</v>
      </c>
      <c r="M77" s="76">
        <f t="shared" si="8"/>
        <v>6575.42</v>
      </c>
      <c r="N77" s="76">
        <f t="shared" si="8"/>
        <v>6575.42</v>
      </c>
      <c r="O77" s="76">
        <f t="shared" si="8"/>
        <v>6575.42</v>
      </c>
      <c r="P77" s="76">
        <f t="shared" si="8"/>
        <v>6575.42</v>
      </c>
      <c r="Q77" s="77"/>
    </row>
    <row r="78" spans="1:17" x14ac:dyDescent="0.3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12.75" customHeight="1" x14ac:dyDescent="0.3">
      <c r="A79" s="78"/>
      <c r="B79" s="78"/>
      <c r="C79" s="78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78"/>
    </row>
    <row r="80" spans="1:17" x14ac:dyDescent="0.3">
      <c r="A80" s="78"/>
      <c r="B80" s="78"/>
      <c r="C80" s="78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78"/>
    </row>
    <row r="81" spans="1:17" x14ac:dyDescent="0.3">
      <c r="A81" s="78"/>
      <c r="B81" s="78"/>
      <c r="C81" s="78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78"/>
    </row>
    <row r="82" spans="1:17" x14ac:dyDescent="0.3">
      <c r="A82" s="78"/>
      <c r="B82" s="78"/>
      <c r="C82" s="78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78"/>
    </row>
    <row r="83" spans="1:17" x14ac:dyDescent="0.3">
      <c r="A83" s="78"/>
      <c r="B83" s="78"/>
      <c r="C83" s="78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78"/>
    </row>
    <row r="84" spans="1:17" x14ac:dyDescent="0.3">
      <c r="A84" s="78"/>
      <c r="B84" s="78"/>
      <c r="C84" s="78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78"/>
    </row>
    <row r="85" spans="1:17" x14ac:dyDescent="0.3">
      <c r="A85" s="78"/>
      <c r="B85" s="78"/>
      <c r="C85" s="78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78"/>
    </row>
    <row r="86" spans="1:17" x14ac:dyDescent="0.3">
      <c r="A86" s="78"/>
      <c r="B86" s="78"/>
      <c r="C86" s="7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78"/>
    </row>
    <row r="87" spans="1:17" x14ac:dyDescent="0.3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x14ac:dyDescent="0.3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x14ac:dyDescent="0.3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</row>
    <row r="90" spans="1:17" x14ac:dyDescent="0.3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</row>
    <row r="91" spans="1:17" x14ac:dyDescent="0.3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</row>
    <row r="92" spans="1:17" x14ac:dyDescent="0.3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</row>
    <row r="93" spans="1:17" x14ac:dyDescent="0.3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</row>
    <row r="94" spans="1:17" x14ac:dyDescent="0.3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</row>
    <row r="95" spans="1:17" x14ac:dyDescent="0.3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</row>
    <row r="96" spans="1:17" x14ac:dyDescent="0.3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</row>
    <row r="97" spans="1:17" x14ac:dyDescent="0.3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</row>
    <row r="98" spans="1:17" x14ac:dyDescent="0.3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</row>
    <row r="99" spans="1:17" x14ac:dyDescent="0.3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</row>
    <row r="100" spans="1:17" x14ac:dyDescent="0.3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1:17" x14ac:dyDescent="0.3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</row>
    <row r="102" spans="1:17" x14ac:dyDescent="0.3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</row>
    <row r="103" spans="1:17" x14ac:dyDescent="0.3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</row>
    <row r="104" spans="1:17" x14ac:dyDescent="0.3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  <row r="105" spans="1:17" x14ac:dyDescent="0.3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1:17" x14ac:dyDescent="0.3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1:17" x14ac:dyDescent="0.3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  <row r="108" spans="1:17" x14ac:dyDescent="0.3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1:17" x14ac:dyDescent="0.3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</row>
    <row r="110" spans="1:17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</row>
    <row r="111" spans="1:17" x14ac:dyDescent="0.3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</row>
    <row r="112" spans="1:17" x14ac:dyDescent="0.3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</row>
    <row r="113" spans="1:17" x14ac:dyDescent="0.3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</row>
    <row r="114" spans="1:17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1:17" x14ac:dyDescent="0.3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1:17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1:17" x14ac:dyDescent="0.3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1:17" x14ac:dyDescent="0.3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</row>
    <row r="119" spans="1:17" hidden="1" x14ac:dyDescent="0.3">
      <c r="C119" s="80">
        <v>40909</v>
      </c>
      <c r="D119" s="80"/>
      <c r="E119" s="81">
        <f>SUM(E66,E67,E68)-SUM(E70,E71,E72,E73)</f>
        <v>-100</v>
      </c>
      <c r="F119" s="81">
        <f t="shared" ref="F119:Q119" si="9">SUM(F66,F67,F68)-SUM(F70,F71,F72,F73)</f>
        <v>-100</v>
      </c>
      <c r="G119" s="81">
        <f t="shared" si="9"/>
        <v>-100</v>
      </c>
      <c r="H119" s="81">
        <f t="shared" si="9"/>
        <v>-100</v>
      </c>
      <c r="I119" s="81">
        <f t="shared" si="9"/>
        <v>-100</v>
      </c>
      <c r="J119" s="81">
        <f t="shared" si="9"/>
        <v>0</v>
      </c>
      <c r="K119" s="81">
        <f t="shared" si="9"/>
        <v>0</v>
      </c>
      <c r="L119" s="81">
        <f t="shared" si="9"/>
        <v>0</v>
      </c>
      <c r="M119" s="81">
        <f t="shared" si="9"/>
        <v>0</v>
      </c>
      <c r="N119" s="81">
        <f t="shared" si="9"/>
        <v>0</v>
      </c>
      <c r="O119" s="81">
        <f t="shared" si="9"/>
        <v>0</v>
      </c>
      <c r="P119" s="81">
        <f t="shared" si="9"/>
        <v>0</v>
      </c>
      <c r="Q119" s="81">
        <f t="shared" si="9"/>
        <v>-500</v>
      </c>
    </row>
    <row r="120" spans="1:17" hidden="1" x14ac:dyDescent="0.3">
      <c r="C120" s="80">
        <v>40940</v>
      </c>
      <c r="D120" s="80"/>
    </row>
    <row r="121" spans="1:17" hidden="1" x14ac:dyDescent="0.3">
      <c r="C121" s="80">
        <v>40969</v>
      </c>
      <c r="D121" s="80"/>
    </row>
    <row r="122" spans="1:17" hidden="1" x14ac:dyDescent="0.3">
      <c r="C122" s="80">
        <v>41000</v>
      </c>
      <c r="D122" s="80"/>
    </row>
    <row r="123" spans="1:17" hidden="1" x14ac:dyDescent="0.3">
      <c r="C123" s="80">
        <v>41030</v>
      </c>
      <c r="D123" s="80"/>
    </row>
    <row r="124" spans="1:17" hidden="1" x14ac:dyDescent="0.3">
      <c r="C124" s="80">
        <v>41061</v>
      </c>
      <c r="D124" s="80"/>
    </row>
    <row r="125" spans="1:17" hidden="1" x14ac:dyDescent="0.3">
      <c r="C125" s="80">
        <v>41091</v>
      </c>
      <c r="D125" s="80"/>
    </row>
    <row r="126" spans="1:17" hidden="1" x14ac:dyDescent="0.3">
      <c r="C126" s="80">
        <v>41122</v>
      </c>
      <c r="D126" s="80"/>
    </row>
    <row r="127" spans="1:17" hidden="1" x14ac:dyDescent="0.3">
      <c r="C127" s="80">
        <v>41153</v>
      </c>
      <c r="D127" s="80"/>
    </row>
    <row r="128" spans="1:17" hidden="1" x14ac:dyDescent="0.3">
      <c r="C128" s="80">
        <v>41183</v>
      </c>
      <c r="D128" s="80"/>
    </row>
    <row r="129" spans="3:4" hidden="1" x14ac:dyDescent="0.3">
      <c r="C129" s="80">
        <v>41214</v>
      </c>
      <c r="D129" s="80"/>
    </row>
    <row r="130" spans="3:4" hidden="1" x14ac:dyDescent="0.3">
      <c r="C130" s="80">
        <v>41244</v>
      </c>
      <c r="D130" s="80"/>
    </row>
  </sheetData>
  <sheetProtection sort="0"/>
  <mergeCells count="14">
    <mergeCell ref="D79:P86"/>
    <mergeCell ref="O3:Q3"/>
    <mergeCell ref="O4:Q4"/>
    <mergeCell ref="A64:C64"/>
    <mergeCell ref="G1:L1"/>
    <mergeCell ref="A54:C54"/>
    <mergeCell ref="A77:C77"/>
    <mergeCell ref="A8:C8"/>
    <mergeCell ref="A55:C55"/>
    <mergeCell ref="A31:C31"/>
    <mergeCell ref="A9:C9"/>
    <mergeCell ref="A56:C56"/>
    <mergeCell ref="A60:C60"/>
    <mergeCell ref="A75:C75"/>
  </mergeCells>
  <phoneticPr fontId="1" type="noConversion"/>
  <dataValidations count="2">
    <dataValidation type="textLength" allowBlank="1" showInputMessage="1" showErrorMessage="1" error="This value is based on a formula and should not be modified." sqref="Q66:Q68 E7:Q7 O3:Q4 O2 Q32:Q43 Q45:Q54 Q10:Q30 E54:P54 Q57:Q60 E60:P60 Q70:Q73 E62:Q62 E75:Q75 E77:P77">
      <formula1>0</formula1>
      <formula2>0</formula2>
    </dataValidation>
    <dataValidation type="list" allowBlank="1" showInputMessage="1" showErrorMessage="1" error="Please select a month from the drop-down menu." sqref="D3">
      <formula1>$C$119:$C$130</formula1>
    </dataValidation>
  </dataValidations>
  <printOptions horizontalCentered="1" verticalCentered="1"/>
  <pageMargins left="0.25" right="0.25" top="0.4" bottom="0.4" header="0.34" footer="0.31"/>
  <pageSetup scale="78" orientation="landscape" r:id="rId1"/>
  <headerFooter alignWithMargins="0">
    <oddHeader>&amp;L&amp;G&amp;C&amp;"Arial,Bold"&amp;12
Cash Flow Projection</oddHeader>
    <oddFooter>&amp;L&amp;8© 2012 Fiscal Management Associates, LLC.  All rights reserved. www.fmaonline.net</oddFooter>
  </headerFooter>
  <rowBreaks count="1" manualBreakCount="1">
    <brk id="116" max="1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FDescription xmlns="4268b559-ae5c-44d0-acfc-003748d801b3">This simplified version of the cash flow projections template allows users to compare detailed revenue projections to high-level expense estimates on a monthly basis, identifying potential cash shortfalls up to 12 months in advance. </WFDescription>
    <WFResourceType xmlns="4268b559-ae5c-44d0-acfc-003748d801b3">Tool</WFResourceType>
    <WFResourceName xmlns="4268b559-ae5c-44d0-acfc-003748d801b3">"Basic" Cash Flow Projections Template</WFResourceName>
    <MainFile xmlns="4268b559-ae5c-44d0-acfc-003748d801b3">true</MainFile>
    <TimelineSeason xmlns="4268b559-ae5c-44d0-acfc-003748d801b3"/>
    <SortOrder xmlns="4268b559-ae5c-44d0-acfc-003748d801b3" xsi:nil="true"/>
    <ResourceFileType xmlns="4268b559-ae5c-44d0-acfc-003748d801b3">Tool</ResourceFileType>
    <Thumbnail1 xmlns="4268b559-ae5c-44d0-acfc-003748d801b3">&lt;img alt="&amp;quot;Basic&amp;quot; Cash Flow Projections Template" src="/knowledge-center/resources-for-financial-management/PublishingImages/basic-cash-flow-projections-template-b.jpg" style="BORDER: 0px solid; "&gt;</Thumbnail1>
    <HomeFeature xmlns="90a05e0c-a6a9-4150-9aa7-29216b1f1e3b">false</HomeFeature>
    <SFMWFResourceTopic xmlns="4268b559-ae5c-44d0-acfc-003748d801b3">Budgeting</SFMWFResourceTopic>
    <URL xmlns="http://schemas.microsoft.com/sharepoint/v3">
      <Url>http://admin.wallacefoundation.org/knowledge-center/resources-for-financial-management/Documents/Cash-Projections-SIMPLIFIED.xlsx</Url>
      <Description>"Basic" Cash Flow Projections Template</Description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F SFM Resource" ma:contentTypeID="0x010100234DEAEFA0EF5147BA563C9D9835A8810015175633169C16488E4AE84A5BAE6BC0" ma:contentTypeVersion="7" ma:contentTypeDescription="" ma:contentTypeScope="" ma:versionID="b8ed3727739f1875f4736885728ea482">
  <xsd:schema xmlns:xsd="http://www.w3.org/2001/XMLSchema" xmlns:xs="http://www.w3.org/2001/XMLSchema" xmlns:p="http://schemas.microsoft.com/office/2006/metadata/properties" xmlns:ns1="http://schemas.microsoft.com/sharepoint/v3" xmlns:ns2="4268b559-ae5c-44d0-acfc-003748d801b3" xmlns:ns3="90a05e0c-a6a9-4150-9aa7-29216b1f1e3b" targetNamespace="http://schemas.microsoft.com/office/2006/metadata/properties" ma:root="true" ma:fieldsID="bd1110153510119a013e2e73858a6d0b" ns1:_="" ns2:_="" ns3:_="">
    <xsd:import namespace="http://schemas.microsoft.com/sharepoint/v3"/>
    <xsd:import namespace="4268b559-ae5c-44d0-acfc-003748d801b3"/>
    <xsd:import namespace="90a05e0c-a6a9-4150-9aa7-29216b1f1e3b"/>
    <xsd:element name="properties">
      <xsd:complexType>
        <xsd:sequence>
          <xsd:element name="documentManagement">
            <xsd:complexType>
              <xsd:all>
                <xsd:element ref="ns2:WFDescription" minOccurs="0"/>
                <xsd:element ref="ns2:ResourceFileType" minOccurs="0"/>
                <xsd:element ref="ns2:SortOrder" minOccurs="0"/>
                <xsd:element ref="ns2:WFResourceType" minOccurs="0"/>
                <xsd:element ref="ns2:WFResourceName" minOccurs="0"/>
                <xsd:element ref="ns2:MainFile" minOccurs="0"/>
                <xsd:element ref="ns2:TimelineSeason" minOccurs="0"/>
                <xsd:element ref="ns2:Thumbnail1" minOccurs="0"/>
                <xsd:element ref="ns3:HomeFeature" minOccurs="0"/>
                <xsd:element ref="ns2:SFMWFResourceTopic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8b559-ae5c-44d0-acfc-003748d801b3" elementFormDefault="qualified">
    <xsd:import namespace="http://schemas.microsoft.com/office/2006/documentManagement/types"/>
    <xsd:import namespace="http://schemas.microsoft.com/office/infopath/2007/PartnerControls"/>
    <xsd:element name="WFDescription" ma:index="8" nillable="true" ma:displayName="WFDescription" ma:internalName="WFDescription">
      <xsd:simpleType>
        <xsd:restriction base="dms:Note">
          <xsd:maxLength value="255"/>
        </xsd:restriction>
      </xsd:simpleType>
    </xsd:element>
    <xsd:element name="ResourceFileType" ma:index="9" nillable="true" ma:displayName="ResourceFileType" ma:format="Dropdown" ma:internalName="ResourceFileType" ma:readOnly="false">
      <xsd:simpleType>
        <xsd:union memberTypes="dms:Text">
          <xsd:simpleType>
            <xsd:restriction base="dms:Choice">
              <xsd:enumeration value="Guidance"/>
              <xsd:enumeration value="Tool"/>
              <xsd:enumeration value="Sample"/>
              <xsd:enumeration value="Download All"/>
            </xsd:restriction>
          </xsd:simpleType>
        </xsd:union>
      </xsd:simpleType>
    </xsd:element>
    <xsd:element name="SortOrder" ma:index="10" nillable="true" ma:displayName="SortOrder" ma:decimals="0" ma:default="0" ma:internalName="SortOrder">
      <xsd:simpleType>
        <xsd:restriction base="dms:Number"/>
      </xsd:simpleType>
    </xsd:element>
    <xsd:element name="WFResourceType" ma:index="11" nillable="true" ma:displayName="WFResourceType" ma:default="Report" ma:format="Dropdown" ma:internalName="WFResourceType">
      <xsd:simpleType>
        <xsd:restriction base="dms:Choice">
          <xsd:enumeration value="Report"/>
          <xsd:enumeration value="Video"/>
          <xsd:enumeration value="Slide Presentation"/>
          <xsd:enumeration value="Research Series"/>
          <xsd:enumeration value="Case Studies"/>
          <xsd:enumeration value="Tool"/>
          <xsd:enumeration value="Tip Sheets"/>
          <xsd:enumeration value="Article"/>
          <xsd:enumeration value="Guide"/>
          <xsd:enumeration value="Podcast"/>
        </xsd:restriction>
      </xsd:simpleType>
    </xsd:element>
    <xsd:element name="WFResourceName" ma:index="12" nillable="true" ma:displayName="WFResourceName" ma:internalName="WFResourceName" ma:readOnly="false">
      <xsd:simpleType>
        <xsd:restriction base="dms:Text">
          <xsd:maxLength value="255"/>
        </xsd:restriction>
      </xsd:simpleType>
    </xsd:element>
    <xsd:element name="MainFile" ma:index="13" nillable="true" ma:displayName="MainFile" ma:default="0" ma:internalName="MainFile" ma:readOnly="false">
      <xsd:simpleType>
        <xsd:restriction base="dms:Boolean"/>
      </xsd:simpleType>
    </xsd:element>
    <xsd:element name="TimelineSeason" ma:index="14" nillable="true" ma:displayName="TimelineSeason" ma:default="Fall" ma:internalName="TimelineSeas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all"/>
                    <xsd:enumeration value="Winter"/>
                    <xsd:enumeration value="Spring"/>
                    <xsd:enumeration value="Summer"/>
                  </xsd:restriction>
                </xsd:simpleType>
              </xsd:element>
            </xsd:sequence>
          </xsd:extension>
        </xsd:complexContent>
      </xsd:complexType>
    </xsd:element>
    <xsd:element name="Thumbnail1" ma:index="15" nillable="true" ma:displayName="Thumbnail" ma:description="" ma:internalName="Thumbnail1">
      <xsd:simpleType>
        <xsd:restriction base="dms:Unknown"/>
      </xsd:simpleType>
    </xsd:element>
    <xsd:element name="SFMWFResourceTopic" ma:index="17" nillable="true" ma:displayName="SFMWFResourceTopic" ma:format="Dropdown" ma:internalName="SFMWFResourceTopic">
      <xsd:simpleType>
        <xsd:restriction base="dms:Choice">
          <xsd:enumeration value="Budgeting"/>
          <xsd:enumeration value="Cash Flow"/>
          <xsd:enumeration value="Audit"/>
          <xsd:enumeration value="Operations"/>
          <xsd:enumeration value="Results"/>
          <xsd:enumeration value="Strateg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05e0c-a6a9-4150-9aa7-29216b1f1e3b" elementFormDefault="qualified">
    <xsd:import namespace="http://schemas.microsoft.com/office/2006/documentManagement/types"/>
    <xsd:import namespace="http://schemas.microsoft.com/office/infopath/2007/PartnerControls"/>
    <xsd:element name="HomeFeature" ma:index="16" nillable="true" ma:displayName="HomeFeature" ma:default="0" ma:description="Check box to feature resource on home page" ma:internalName="HomeFeatur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D84E8-D54B-47ED-9C76-449D8BD95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D5695-7CCA-4598-B69C-BA2AD6B4CF85}">
  <ds:schemaRefs>
    <ds:schemaRef ds:uri="http://schemas.microsoft.com/sharepoint/v3"/>
    <ds:schemaRef ds:uri="4268b559-ae5c-44d0-acfc-003748d801b3"/>
    <ds:schemaRef ds:uri="http://purl.org/dc/elements/1.1/"/>
    <ds:schemaRef ds:uri="http://purl.org/dc/terms/"/>
    <ds:schemaRef ds:uri="http://schemas.microsoft.com/office/infopath/2007/PartnerControls"/>
    <ds:schemaRef ds:uri="90a05e0c-a6a9-4150-9aa7-29216b1f1e3b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89B3CA-56C3-45D9-BC6B-2A9DBEA6E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68b559-ae5c-44d0-acfc-003748d801b3"/>
    <ds:schemaRef ds:uri="90a05e0c-a6a9-4150-9aa7-29216b1f1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Projection</vt:lpstr>
      <vt:lpstr>'Cash Flow Projection'!Print_Area</vt:lpstr>
    </vt:vector>
  </TitlesOfParts>
  <Company>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"Basic" Cash Flow Projections Template</dc:title>
  <dc:creator>jsummers</dc:creator>
  <cp:lastModifiedBy>Sharon Danosky</cp:lastModifiedBy>
  <cp:lastPrinted>2017-01-30T17:17:26Z</cp:lastPrinted>
  <dcterms:created xsi:type="dcterms:W3CDTF">2008-11-19T17:15:29Z</dcterms:created>
  <dcterms:modified xsi:type="dcterms:W3CDTF">2020-05-07T17:38:38Z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0x010100234DEAEFA0EF5147BA563C9D9835A8810015175633169C16488E4AE84A5BAE6BC0</vt:lpwstr>
  </property>
  <property fmtid="{D5CDD505-2E9C-101B-9397-08002B2CF9AE}" pid="3" name="WFResourceTopic">
    <vt:lpwstr>Budgeting</vt:lpwstr>
  </property>
  <property fmtid="{D5CDD505-2E9C-101B-9397-08002B2CF9AE}" pid="4" name="SFMResourceTopic">
    <vt:lpwstr>Budgeting</vt:lpwstr>
  </property>
</Properties>
</file>