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anosky Misc\"/>
    </mc:Choice>
  </mc:AlternateContent>
  <bookViews>
    <workbookView xWindow="0" yWindow="0" windowWidth="20430" windowHeight="7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E63" i="1"/>
  <c r="Q78" i="1"/>
  <c r="P78" i="1"/>
  <c r="O78" i="1"/>
  <c r="N78" i="1"/>
  <c r="M78" i="1"/>
  <c r="L78" i="1"/>
  <c r="K78" i="1"/>
  <c r="J78" i="1"/>
  <c r="I78" i="1"/>
  <c r="H78" i="1"/>
  <c r="G78" i="1"/>
  <c r="E54" i="1" l="1"/>
  <c r="P58" i="1"/>
  <c r="O58" i="1"/>
  <c r="N58" i="1"/>
  <c r="M58" i="1"/>
  <c r="L58" i="1"/>
  <c r="L63" i="1" s="1"/>
  <c r="K58" i="1"/>
  <c r="K63" i="1" s="1"/>
  <c r="J58" i="1"/>
  <c r="I58" i="1"/>
  <c r="H58" i="1"/>
  <c r="G58" i="1"/>
  <c r="F58" i="1"/>
  <c r="E58" i="1"/>
  <c r="Q59" i="1"/>
  <c r="Q58" i="1"/>
  <c r="Q57" i="1"/>
  <c r="Q56" i="1"/>
  <c r="Q44" i="1"/>
  <c r="Q31" i="1"/>
  <c r="Q9" i="1"/>
  <c r="E65" i="1"/>
  <c r="F54" i="1"/>
  <c r="G54" i="1"/>
  <c r="G63" i="1"/>
  <c r="H54" i="1"/>
  <c r="H63" i="1"/>
  <c r="H65" i="1" s="1"/>
  <c r="I63" i="1"/>
  <c r="I54" i="1"/>
  <c r="J54" i="1"/>
  <c r="J63" i="1"/>
  <c r="K54" i="1"/>
  <c r="L54" i="1"/>
  <c r="M63" i="1"/>
  <c r="M54" i="1"/>
  <c r="N63" i="1"/>
  <c r="N54" i="1"/>
  <c r="O63" i="1"/>
  <c r="O54" i="1"/>
  <c r="P63" i="1"/>
  <c r="P54" i="1"/>
  <c r="Q25" i="1"/>
  <c r="Q32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6" i="1"/>
  <c r="Q27" i="1"/>
  <c r="Q28" i="1"/>
  <c r="Q29" i="1"/>
  <c r="Q30" i="1"/>
  <c r="Q33" i="1"/>
  <c r="Q34" i="1"/>
  <c r="Q35" i="1"/>
  <c r="Q36" i="1"/>
  <c r="Q37" i="1"/>
  <c r="Q38" i="1"/>
  <c r="Q39" i="1"/>
  <c r="Q40" i="1"/>
  <c r="Q41" i="1"/>
  <c r="Q42" i="1"/>
  <c r="Q43" i="1"/>
  <c r="Q45" i="1"/>
  <c r="Q46" i="1"/>
  <c r="Q60" i="1"/>
  <c r="Q61" i="1"/>
  <c r="Q69" i="1"/>
  <c r="Q74" i="1"/>
  <c r="Q47" i="1"/>
  <c r="Q48" i="1"/>
  <c r="Q49" i="1"/>
  <c r="Q50" i="1"/>
  <c r="Q51" i="1"/>
  <c r="Q52" i="1"/>
  <c r="Q53" i="1"/>
  <c r="Q70" i="1"/>
  <c r="Q71" i="1"/>
  <c r="Q73" i="1"/>
  <c r="Q75" i="1"/>
  <c r="Q76" i="1"/>
  <c r="Q122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E78" i="1" l="1"/>
  <c r="E80" i="1" s="1"/>
  <c r="P65" i="1"/>
  <c r="L65" i="1"/>
  <c r="O65" i="1"/>
  <c r="M65" i="1"/>
  <c r="K65" i="1"/>
  <c r="N65" i="1"/>
  <c r="I65" i="1"/>
  <c r="Q63" i="1"/>
  <c r="J65" i="1"/>
  <c r="G65" i="1"/>
  <c r="F65" i="1"/>
  <c r="F78" i="1" s="1"/>
  <c r="Q54" i="1"/>
  <c r="F80" i="1" l="1"/>
  <c r="G80" i="1" s="1"/>
  <c r="H80" i="1" s="1"/>
  <c r="I80" i="1" s="1"/>
  <c r="J80" i="1" s="1"/>
  <c r="K80" i="1" s="1"/>
  <c r="L80" i="1" s="1"/>
  <c r="M80" i="1" s="1"/>
  <c r="N80" i="1" s="1"/>
  <c r="O80" i="1" s="1"/>
  <c r="P80" i="1" s="1"/>
  <c r="Q65" i="1"/>
</calcChain>
</file>

<file path=xl/sharedStrings.xml><?xml version="1.0" encoding="utf-8"?>
<sst xmlns="http://schemas.openxmlformats.org/spreadsheetml/2006/main" count="84" uniqueCount="56">
  <si>
    <t xml:space="preserve">Cash Flow Projection: </t>
  </si>
  <si>
    <t xml:space="preserve">Charity Organization </t>
  </si>
  <si>
    <t>Current Month</t>
  </si>
  <si>
    <t>Current Cash Balance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</si>
  <si>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</si>
  <si>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</si>
  <si>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</si>
  <si>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</si>
  <si>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</si>
  <si>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</si>
  <si>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</si>
  <si>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</si>
  <si>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</si>
  <si>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</si>
  <si>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</si>
  <si>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</si>
  <si>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 xml:space="preserve">Anticipated Cash Inflows </t>
  </si>
  <si>
    <t>Foundations</t>
  </si>
  <si>
    <t>[Foundation grant]</t>
  </si>
  <si>
    <t>Corporations</t>
  </si>
  <si>
    <t>[Corporate contribution]</t>
  </si>
  <si>
    <t>[additional line item]</t>
  </si>
  <si>
    <t>Government Contracts</t>
  </si>
  <si>
    <t>[federal contract]</t>
  </si>
  <si>
    <t>State/Local</t>
  </si>
  <si>
    <t>[state/local contract]</t>
  </si>
  <si>
    <t>Investment income</t>
  </si>
  <si>
    <t>Special events</t>
  </si>
  <si>
    <t>Miscellaneous</t>
  </si>
  <si>
    <t>Total Cash Receipts</t>
  </si>
  <si>
    <t xml:space="preserve">Anticipated Cash Outflow </t>
  </si>
  <si>
    <t xml:space="preserve">Salaries </t>
  </si>
  <si>
    <t>Benefits</t>
  </si>
  <si>
    <t>Program Costs</t>
  </si>
  <si>
    <t>Adjustments (+ / -)</t>
  </si>
  <si>
    <t>Total Cash Disbursements</t>
  </si>
  <si>
    <t>Excess (Shortfall) from operations</t>
  </si>
  <si>
    <t>CAPITAL AND FINANCING</t>
  </si>
  <si>
    <t>Cash Receipts</t>
  </si>
  <si>
    <t>Cash received from loans/financing</t>
  </si>
  <si>
    <t>Cash received from credit line</t>
  </si>
  <si>
    <t>Transfers from savings/investments</t>
  </si>
  <si>
    <t>Cash Disbursements</t>
  </si>
  <si>
    <t>Capital purchases</t>
  </si>
  <si>
    <t>Repayment of loan principal</t>
  </si>
  <si>
    <t>Repayment of credit line principal</t>
  </si>
  <si>
    <t>Transfers to savings/investments</t>
  </si>
  <si>
    <t>NET CASH EXCESS (SHORTFALL)</t>
  </si>
  <si>
    <t>ROLLING CASH BALANCE</t>
  </si>
  <si>
    <t>Credit Card Payments</t>
  </si>
  <si>
    <t xml:space="preserve">Contributions </t>
  </si>
  <si>
    <t xml:space="preserve">Event Revenue </t>
  </si>
  <si>
    <t xml:space="preserve">Endowment funds </t>
  </si>
  <si>
    <t xml:space="preserve">Prgram fees </t>
  </si>
  <si>
    <t xml:space="preserve">Grants </t>
  </si>
  <si>
    <t xml:space="preserve">Rent expense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</si>
</sst>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"/>
    <numFmt numFmtId="165" formatCode="&quot;$&quot;#,##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i/>
      <sz val="12"/>
      <name val="Arial"/>
      <family val="2"/>
    </font>
    <font>
      <i/>
      <sz val="12"/>
      <color indexed="8"/>
      <name val="Arial"/>
      <family val="2"/>
    </font>
    <font>
      <i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2" tint="-0.74999237037263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A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164" fontId="3" fillId="3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65" fontId="3" fillId="3" borderId="6" xfId="0" applyNumberFormat="1" applyFont="1" applyFill="1" applyBorder="1" applyAlignment="1" applyProtection="1">
      <alignment horizontal="center"/>
      <protection locked="0"/>
    </xf>
    <xf numFmtId="0" fontId="4" fillId="5" borderId="7" xfId="0" applyNumberFormat="1" applyFont="1" applyFill="1" applyBorder="1" applyAlignment="1">
      <alignment horizontal="left"/>
    </xf>
    <xf numFmtId="0" fontId="5" fillId="5" borderId="7" xfId="0" applyFont="1" applyFill="1" applyBorder="1"/>
    <xf numFmtId="0" fontId="2" fillId="0" borderId="0" xfId="0" applyFont="1" applyFill="1"/>
    <xf numFmtId="0" fontId="6" fillId="6" borderId="0" xfId="0" applyNumberFormat="1" applyFont="1" applyFill="1" applyBorder="1" applyAlignment="1">
      <alignment horizontal="left"/>
    </xf>
    <xf numFmtId="0" fontId="7" fillId="6" borderId="4" xfId="0" applyFont="1" applyFill="1" applyBorder="1"/>
    <xf numFmtId="0" fontId="2" fillId="6" borderId="0" xfId="0" applyFont="1" applyFill="1" applyBorder="1" applyAlignment="1">
      <alignment horizontal="left"/>
    </xf>
    <xf numFmtId="37" fontId="2" fillId="2" borderId="0" xfId="0" applyNumberFormat="1" applyFont="1" applyFill="1" applyBorder="1" applyProtection="1">
      <protection locked="0"/>
    </xf>
    <xf numFmtId="0" fontId="2" fillId="6" borderId="0" xfId="0" applyNumberFormat="1" applyFont="1" applyFill="1" applyBorder="1" applyAlignment="1">
      <alignment horizontal="left"/>
    </xf>
    <xf numFmtId="0" fontId="7" fillId="6" borderId="0" xfId="0" applyFont="1" applyFill="1" applyBorder="1"/>
    <xf numFmtId="0" fontId="7" fillId="6" borderId="0" xfId="0" applyFont="1" applyFill="1" applyBorder="1" applyAlignment="1">
      <alignment horizontal="left"/>
    </xf>
    <xf numFmtId="0" fontId="4" fillId="5" borderId="14" xfId="0" applyNumberFormat="1" applyFont="1" applyFill="1" applyBorder="1" applyAlignment="1">
      <alignment horizontal="left"/>
    </xf>
    <xf numFmtId="37" fontId="3" fillId="5" borderId="14" xfId="0" applyNumberFormat="1" applyFont="1" applyFill="1" applyBorder="1" applyAlignment="1">
      <alignment horizontal="right"/>
    </xf>
    <xf numFmtId="37" fontId="3" fillId="6" borderId="0" xfId="0" applyNumberFormat="1" applyFont="1" applyFill="1" applyBorder="1" applyAlignment="1">
      <alignment horizontal="right"/>
    </xf>
    <xf numFmtId="0" fontId="2" fillId="6" borderId="4" xfId="0" applyFont="1" applyFill="1" applyBorder="1"/>
    <xf numFmtId="0" fontId="2" fillId="0" borderId="4" xfId="0" applyFont="1" applyFill="1" applyBorder="1"/>
    <xf numFmtId="0" fontId="2" fillId="0" borderId="0" xfId="0" applyNumberFormat="1" applyFont="1" applyFill="1" applyBorder="1" applyAlignment="1">
      <alignment horizontal="left"/>
    </xf>
    <xf numFmtId="37" fontId="2" fillId="0" borderId="0" xfId="0" applyNumberFormat="1" applyFont="1" applyFill="1" applyBorder="1" applyProtection="1">
      <protection locked="0"/>
    </xf>
    <xf numFmtId="0" fontId="2" fillId="0" borderId="0" xfId="0" applyFont="1" applyFill="1" applyBorder="1"/>
    <xf numFmtId="0" fontId="8" fillId="0" borderId="4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8" fillId="6" borderId="0" xfId="0" applyNumberFormat="1" applyFont="1" applyFill="1" applyBorder="1" applyAlignment="1">
      <alignment horizontal="left"/>
    </xf>
    <xf numFmtId="0" fontId="8" fillId="6" borderId="4" xfId="0" applyNumberFormat="1" applyFont="1" applyFill="1" applyBorder="1"/>
    <xf numFmtId="0" fontId="8" fillId="6" borderId="0" xfId="0" applyNumberFormat="1" applyFont="1" applyFill="1" applyBorder="1"/>
    <xf numFmtId="3" fontId="3" fillId="5" borderId="1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0" fontId="9" fillId="6" borderId="4" xfId="0" applyNumberFormat="1" applyFont="1" applyFill="1" applyBorder="1"/>
    <xf numFmtId="0" fontId="9" fillId="0" borderId="0" xfId="0" applyNumberFormat="1" applyFont="1" applyFill="1" applyBorder="1"/>
    <xf numFmtId="0" fontId="6" fillId="0" borderId="4" xfId="0" applyNumberFormat="1" applyFont="1" applyFill="1" applyBorder="1"/>
    <xf numFmtId="37" fontId="2" fillId="0" borderId="0" xfId="0" applyNumberFormat="1" applyFont="1" applyFill="1" applyBorder="1"/>
    <xf numFmtId="0" fontId="9" fillId="6" borderId="0" xfId="0" applyNumberFormat="1" applyFont="1" applyFill="1" applyBorder="1"/>
    <xf numFmtId="37" fontId="2" fillId="6" borderId="0" xfId="0" applyNumberFormat="1" applyFont="1" applyFill="1" applyBorder="1" applyAlignment="1">
      <alignment horizontal="right"/>
    </xf>
    <xf numFmtId="0" fontId="2" fillId="0" borderId="0" xfId="0" applyFont="1" applyProtection="1"/>
    <xf numFmtId="0" fontId="2" fillId="0" borderId="0" xfId="0" applyFont="1" applyProtection="1">
      <protection locked="0"/>
    </xf>
    <xf numFmtId="164" fontId="2" fillId="0" borderId="0" xfId="0" applyNumberFormat="1" applyFont="1"/>
    <xf numFmtId="37" fontId="2" fillId="0" borderId="0" xfId="0" applyNumberFormat="1" applyFont="1"/>
    <xf numFmtId="0" fontId="3" fillId="7" borderId="0" xfId="0" applyFont="1" applyFill="1" applyAlignment="1">
      <alignment horizontal="center"/>
    </xf>
    <xf numFmtId="0" fontId="3" fillId="7" borderId="0" xfId="0" applyFont="1" applyFill="1" applyBorder="1" applyAlignment="1">
      <alignment horizontal="left"/>
    </xf>
    <xf numFmtId="165" fontId="3" fillId="7" borderId="0" xfId="0" applyNumberFormat="1" applyFont="1" applyFill="1" applyBorder="1" applyAlignment="1" applyProtection="1">
      <alignment horizontal="center"/>
      <protection locked="0"/>
    </xf>
    <xf numFmtId="0" fontId="2" fillId="7" borderId="0" xfId="0" applyFont="1" applyFill="1"/>
    <xf numFmtId="0" fontId="3" fillId="0" borderId="0" xfId="0" applyNumberFormat="1" applyFont="1" applyFill="1" applyBorder="1" applyAlignment="1">
      <alignment horizontal="left"/>
    </xf>
    <xf numFmtId="0" fontId="3" fillId="0" borderId="9" xfId="0" applyFont="1" applyFill="1" applyBorder="1"/>
    <xf numFmtId="0" fontId="3" fillId="0" borderId="9" xfId="0" applyNumberFormat="1" applyFont="1" applyFill="1" applyBorder="1" applyAlignment="1">
      <alignment horizontal="left"/>
    </xf>
    <xf numFmtId="0" fontId="2" fillId="0" borderId="9" xfId="0" applyFont="1" applyFill="1" applyBorder="1"/>
    <xf numFmtId="0" fontId="2" fillId="0" borderId="9" xfId="0" applyFont="1" applyBorder="1"/>
    <xf numFmtId="0" fontId="2" fillId="0" borderId="11" xfId="0" applyFont="1" applyBorder="1"/>
    <xf numFmtId="0" fontId="3" fillId="0" borderId="0" xfId="0" applyFont="1" applyFill="1" applyBorder="1"/>
    <xf numFmtId="0" fontId="2" fillId="0" borderId="0" xfId="0" applyFont="1" applyBorder="1"/>
    <xf numFmtId="0" fontId="8" fillId="0" borderId="16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6" borderId="17" xfId="0" applyNumberFormat="1" applyFont="1" applyFill="1" applyBorder="1" applyAlignment="1">
      <alignment horizontal="left"/>
    </xf>
    <xf numFmtId="37" fontId="3" fillId="6" borderId="17" xfId="0" applyNumberFormat="1" applyFont="1" applyFill="1" applyBorder="1" applyAlignment="1">
      <alignment horizontal="right"/>
    </xf>
    <xf numFmtId="0" fontId="9" fillId="6" borderId="11" xfId="0" applyNumberFormat="1" applyFont="1" applyFill="1" applyBorder="1"/>
    <xf numFmtId="37" fontId="2" fillId="6" borderId="11" xfId="0" applyNumberFormat="1" applyFont="1" applyFill="1" applyBorder="1" applyAlignment="1">
      <alignment horizontal="right"/>
    </xf>
    <xf numFmtId="0" fontId="8" fillId="6" borderId="19" xfId="0" applyNumberFormat="1" applyFont="1" applyFill="1" applyBorder="1"/>
    <xf numFmtId="37" fontId="3" fillId="6" borderId="19" xfId="0" applyNumberFormat="1" applyFont="1" applyFill="1" applyBorder="1" applyAlignment="1">
      <alignment horizontal="right"/>
    </xf>
    <xf numFmtId="0" fontId="2" fillId="0" borderId="19" xfId="0" applyFont="1" applyBorder="1"/>
    <xf numFmtId="0" fontId="9" fillId="6" borderId="0" xfId="0" applyNumberFormat="1" applyFont="1" applyFill="1" applyBorder="1" applyAlignment="1">
      <alignment horizontal="left"/>
    </xf>
    <xf numFmtId="37" fontId="7" fillId="0" borderId="0" xfId="0" applyNumberFormat="1" applyFont="1" applyFill="1" applyBorder="1"/>
    <xf numFmtId="37" fontId="2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166" fontId="2" fillId="0" borderId="0" xfId="1" applyNumberFormat="1" applyFont="1" applyFill="1" applyBorder="1" applyProtection="1">
      <protection locked="0"/>
    </xf>
    <xf numFmtId="37" fontId="2" fillId="8" borderId="9" xfId="0" applyNumberFormat="1" applyFont="1" applyFill="1" applyBorder="1" applyProtection="1">
      <protection locked="0"/>
    </xf>
    <xf numFmtId="37" fontId="3" fillId="8" borderId="9" xfId="0" applyNumberFormat="1" applyFont="1" applyFill="1" applyBorder="1" applyProtection="1">
      <protection locked="0"/>
    </xf>
    <xf numFmtId="37" fontId="2" fillId="8" borderId="11" xfId="0" applyNumberFormat="1" applyFont="1" applyFill="1" applyBorder="1" applyProtection="1">
      <protection locked="0"/>
    </xf>
    <xf numFmtId="37" fontId="10" fillId="9" borderId="19" xfId="0" applyNumberFormat="1" applyFont="1" applyFill="1" applyBorder="1" applyAlignment="1">
      <alignment horizontal="right"/>
    </xf>
    <xf numFmtId="0" fontId="2" fillId="6" borderId="4" xfId="0" applyNumberFormat="1" applyFont="1" applyFill="1" applyBorder="1" applyAlignment="1">
      <alignment horizontal="left"/>
    </xf>
    <xf numFmtId="0" fontId="9" fillId="6" borderId="4" xfId="0" applyNumberFormat="1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3" fillId="0" borderId="8" xfId="0" applyFont="1" applyFill="1" applyBorder="1"/>
    <xf numFmtId="0" fontId="3" fillId="0" borderId="4" xfId="0" applyFont="1" applyFill="1" applyBorder="1"/>
    <xf numFmtId="42" fontId="5" fillId="5" borderId="7" xfId="0" applyNumberFormat="1" applyFont="1" applyFill="1" applyBorder="1"/>
    <xf numFmtId="42" fontId="3" fillId="4" borderId="0" xfId="0" applyNumberFormat="1" applyFont="1" applyFill="1" applyBorder="1"/>
    <xf numFmtId="42" fontId="3" fillId="5" borderId="14" xfId="0" applyNumberFormat="1" applyFont="1" applyFill="1" applyBorder="1" applyAlignment="1">
      <alignment horizontal="right"/>
    </xf>
    <xf numFmtId="42" fontId="3" fillId="0" borderId="0" xfId="0" applyNumberFormat="1" applyFont="1" applyFill="1" applyBorder="1" applyAlignment="1">
      <alignment horizontal="right"/>
    </xf>
    <xf numFmtId="42" fontId="3" fillId="6" borderId="0" xfId="0" applyNumberFormat="1" applyFont="1" applyFill="1" applyBorder="1" applyAlignment="1">
      <alignment horizontal="right"/>
    </xf>
    <xf numFmtId="42" fontId="3" fillId="4" borderId="0" xfId="0" applyNumberFormat="1" applyFont="1" applyFill="1" applyBorder="1" applyAlignment="1">
      <alignment horizontal="right"/>
    </xf>
    <xf numFmtId="42" fontId="3" fillId="6" borderId="19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6" fillId="6" borderId="4" xfId="0" applyNumberFormat="1" applyFont="1" applyFill="1" applyBorder="1" applyAlignment="1">
      <alignment horizontal="left"/>
    </xf>
    <xf numFmtId="0" fontId="6" fillId="6" borderId="0" xfId="0" applyNumberFormat="1" applyFont="1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right"/>
    </xf>
    <xf numFmtId="0" fontId="4" fillId="5" borderId="4" xfId="0" applyNumberFormat="1" applyFont="1" applyFill="1" applyBorder="1" applyAlignment="1">
      <alignment horizontal="left"/>
    </xf>
    <xf numFmtId="0" fontId="4" fillId="5" borderId="0" xfId="0" applyNumberFormat="1" applyFont="1" applyFill="1" applyBorder="1" applyAlignment="1">
      <alignment horizontal="left"/>
    </xf>
    <xf numFmtId="0" fontId="6" fillId="6" borderId="8" xfId="0" applyNumberFormat="1" applyFont="1" applyFill="1" applyBorder="1" applyAlignment="1">
      <alignment horizontal="left"/>
    </xf>
    <xf numFmtId="0" fontId="6" fillId="6" borderId="9" xfId="0" applyNumberFormat="1" applyFont="1" applyFill="1" applyBorder="1" applyAlignment="1">
      <alignment horizontal="left"/>
    </xf>
    <xf numFmtId="5" fontId="8" fillId="0" borderId="10" xfId="0" applyNumberFormat="1" applyFont="1" applyFill="1" applyBorder="1" applyAlignment="1">
      <alignment horizontal="left"/>
    </xf>
    <xf numFmtId="5" fontId="8" fillId="0" borderId="11" xfId="0" applyNumberFormat="1" applyFont="1" applyFill="1" applyBorder="1" applyAlignment="1">
      <alignment horizontal="left"/>
    </xf>
    <xf numFmtId="0" fontId="7" fillId="0" borderId="0" xfId="0" applyFont="1" applyAlignment="1" applyProtection="1">
      <alignment horizontal="left" vertical="top" wrapText="1"/>
    </xf>
    <xf numFmtId="5" fontId="8" fillId="6" borderId="10" xfId="0" applyNumberFormat="1" applyFont="1" applyFill="1" applyBorder="1" applyAlignment="1">
      <alignment horizontal="left"/>
    </xf>
    <xf numFmtId="5" fontId="8" fillId="6" borderId="11" xfId="0" applyNumberFormat="1" applyFont="1" applyFill="1" applyBorder="1" applyAlignment="1">
      <alignment horizontal="left"/>
    </xf>
    <xf numFmtId="5" fontId="3" fillId="6" borderId="18" xfId="0" applyNumberFormat="1" applyFont="1" applyFill="1" applyBorder="1" applyAlignment="1">
      <alignment horizontal="left"/>
    </xf>
    <xf numFmtId="5" fontId="3" fillId="6" borderId="19" xfId="0" applyNumberFormat="1" applyFont="1" applyFill="1" applyBorder="1" applyAlignment="1">
      <alignment horizontal="left"/>
    </xf>
    <xf numFmtId="0" fontId="4" fillId="5" borderId="12" xfId="0" applyNumberFormat="1" applyFont="1" applyFill="1" applyBorder="1" applyAlignment="1">
      <alignment horizontal="left"/>
    </xf>
    <xf numFmtId="0" fontId="4" fillId="5" borderId="13" xfId="0" applyNumberFormat="1" applyFont="1" applyFill="1" applyBorder="1" applyAlignment="1">
      <alignment horizontal="left"/>
    </xf>
    <xf numFmtId="0" fontId="9" fillId="6" borderId="8" xfId="0" applyNumberFormat="1" applyFont="1" applyFill="1" applyBorder="1" applyAlignment="1">
      <alignment horizontal="left"/>
    </xf>
    <xf numFmtId="0" fontId="9" fillId="6" borderId="9" xfId="0" applyNumberFormat="1" applyFont="1" applyFill="1" applyBorder="1" applyAlignment="1">
      <alignment horizontal="left"/>
    </xf>
    <xf numFmtId="0" fontId="4" fillId="5" borderId="15" xfId="0" applyNumberFormat="1" applyFont="1" applyFill="1" applyBorder="1" applyAlignment="1">
      <alignment horizontal="left"/>
    </xf>
    <xf numFmtId="0" fontId="4" fillId="5" borderId="14" xfId="0" applyNumberFormat="1" applyFont="1" applyFill="1" applyBorder="1" applyAlignment="1">
      <alignment horizontal="left"/>
    </xf>
    <xf numFmtId="44" fontId="3" fillId="6" borderId="0" xfId="2" applyFont="1" applyFill="1" applyBorder="1" applyAlignment="1">
      <alignment horizontal="right"/>
    </xf>
    <xf numFmtId="44" fontId="2" fillId="6" borderId="11" xfId="2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tabSelected="1" workbookViewId="0">
      <selection activeCell="A31" sqref="A31:C31"/>
    </sheetView>
  </sheetViews>
  <sheetFormatPr defaultRowHeight="15" outlineLevelRow="1" x14ac:dyDescent="0.2"/>
  <cols>
    <col min="1" max="2" width="5.5703125" style="1" customWidth="1"/>
    <col min="3" max="3" width="27.28515625" style="1" customWidth="1"/>
    <col min="4" max="4" width="8.85546875" style="1" customWidth="1"/>
    <col min="5" max="16" width="12.7109375" style="1" customWidth="1"/>
    <col min="17" max="17" width="14" style="1" customWidth="1"/>
    <col min="18" max="16384" width="9.140625" style="1"/>
  </cols>
  <sheetData>
    <row r="1" spans="1:17" ht="15.75" x14ac:dyDescent="0.25">
      <c r="B1" s="2"/>
      <c r="C1" s="2"/>
      <c r="D1" s="2"/>
      <c r="E1" s="2"/>
      <c r="F1" s="3" t="s">
        <v>0</v>
      </c>
      <c r="G1" s="92" t="s">
        <v>1</v>
      </c>
      <c r="H1" s="92"/>
      <c r="I1" s="92"/>
      <c r="J1" s="92"/>
      <c r="K1" s="92"/>
      <c r="L1" s="92"/>
      <c r="M1" s="2"/>
      <c r="N1" s="2"/>
      <c r="O1" s="2"/>
      <c r="P1" s="2"/>
      <c r="Q1" s="2"/>
    </row>
    <row r="2" spans="1:17" ht="15.75" x14ac:dyDescent="0.25">
      <c r="A2" s="4"/>
      <c r="B2" s="4"/>
      <c r="C2" s="4"/>
      <c r="D2" s="4"/>
      <c r="E2" s="4"/>
      <c r="N2" s="4"/>
      <c r="O2" s="89"/>
      <c r="P2" s="89"/>
      <c r="Q2" s="89"/>
    </row>
    <row r="3" spans="1:17" ht="15.75" x14ac:dyDescent="0.25">
      <c r="C3" s="5" t="s">
        <v>2</v>
      </c>
      <c r="D3" s="6">
        <v>41030</v>
      </c>
      <c r="E3" s="7"/>
      <c r="I3" s="4"/>
      <c r="J3" s="4"/>
      <c r="K3" s="4"/>
      <c r="L3" s="4"/>
      <c r="M3" s="4"/>
      <c r="N3" s="4"/>
      <c r="O3" s="93"/>
      <c r="P3" s="93"/>
      <c r="Q3" s="93"/>
    </row>
    <row r="4" spans="1:17" ht="15.75" x14ac:dyDescent="0.25">
      <c r="C4" s="8" t="s">
        <v>3</v>
      </c>
      <c r="D4" s="9">
        <v>2132.5</v>
      </c>
      <c r="E4" s="7"/>
      <c r="I4" s="4"/>
      <c r="J4" s="4"/>
      <c r="K4" s="4"/>
      <c r="L4" s="4"/>
      <c r="M4" s="4"/>
      <c r="N4" s="4"/>
      <c r="O4" s="93"/>
      <c r="P4" s="93"/>
      <c r="Q4" s="93"/>
    </row>
    <row r="5" spans="1:17" ht="16.5" customHeight="1" x14ac:dyDescent="0.25">
      <c r="A5" s="4"/>
      <c r="B5" s="4"/>
      <c r="C5" s="8"/>
      <c r="D5" s="9"/>
      <c r="N5" s="4"/>
      <c r="O5" s="4"/>
      <c r="P5" s="4"/>
      <c r="Q5" s="4"/>
    </row>
    <row r="6" spans="1:17" s="50" customFormat="1" ht="27.75" customHeight="1" x14ac:dyDescent="0.25">
      <c r="A6" s="47"/>
      <c r="B6" s="47"/>
      <c r="C6" s="48"/>
      <c r="D6" s="49"/>
      <c r="E6" s="47" t="s">
        <v>4</v>
      </c>
      <c r="F6" s="47" t="s">
        <v>5</v>
      </c>
      <c r="G6" s="47" t="s">
        <v>6</v>
      </c>
      <c r="H6" s="47" t="s">
        <v>7</v>
      </c>
      <c r="I6" s="47" t="s">
        <v>8</v>
      </c>
      <c r="J6" s="47" t="s">
        <v>9</v>
      </c>
      <c r="K6" s="47" t="s">
        <v>10</v>
      </c>
      <c r="L6" s="47" t="s">
        <v>11</v>
      </c>
      <c r="M6" s="47" t="s">
        <v>12</v>
      </c>
      <c r="N6" s="47" t="s">
        <v>13</v>
      </c>
      <c r="O6" s="47" t="s">
        <v>14</v>
      </c>
      <c r="P6" s="47" t="s">
        <v>15</v>
      </c>
      <c r="Q6" s="47"/>
    </row>
    <row r="7" spans="1:17" ht="5.25" customHeight="1" x14ac:dyDescent="0.2"/>
    <row r="8" spans="1:17" s="12" customFormat="1" ht="15.75" x14ac:dyDescent="0.25">
      <c r="A8" s="94" t="s">
        <v>16</v>
      </c>
      <c r="B8" s="95"/>
      <c r="C8" s="95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82"/>
    </row>
    <row r="9" spans="1:17" ht="15.75" x14ac:dyDescent="0.25">
      <c r="A9" s="96" t="s">
        <v>50</v>
      </c>
      <c r="B9" s="97"/>
      <c r="C9" s="97"/>
      <c r="D9" s="13"/>
      <c r="E9" s="40">
        <v>500</v>
      </c>
      <c r="F9" s="40"/>
      <c r="G9" s="40">
        <v>75</v>
      </c>
      <c r="H9" s="40">
        <v>300</v>
      </c>
      <c r="I9" s="40">
        <v>215</v>
      </c>
      <c r="J9" s="40"/>
      <c r="K9" s="69">
        <v>150</v>
      </c>
      <c r="L9" s="69"/>
      <c r="M9" s="69">
        <v>250</v>
      </c>
      <c r="N9" s="69"/>
      <c r="O9" s="69">
        <v>175</v>
      </c>
      <c r="P9" s="69">
        <v>100</v>
      </c>
      <c r="Q9" s="83">
        <f t="shared" ref="Q9:Q31" si="0">SUM(E9:P9)</f>
        <v>1765</v>
      </c>
    </row>
    <row r="10" spans="1:17" ht="15.75" hidden="1" x14ac:dyDescent="0.25">
      <c r="A10" s="14"/>
      <c r="B10" s="15" t="s">
        <v>17</v>
      </c>
      <c r="C10" s="58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83">
        <f t="shared" si="0"/>
        <v>0</v>
      </c>
    </row>
    <row r="11" spans="1:17" ht="15.75" hidden="1" outlineLevel="1" x14ac:dyDescent="0.25">
      <c r="A11" s="14"/>
      <c r="B11" s="58"/>
      <c r="C11" s="17" t="s">
        <v>18</v>
      </c>
      <c r="D11" s="17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83">
        <f t="shared" si="0"/>
        <v>0</v>
      </c>
    </row>
    <row r="12" spans="1:17" ht="15.75" hidden="1" outlineLevel="1" x14ac:dyDescent="0.25">
      <c r="A12" s="14"/>
      <c r="B12" s="58"/>
      <c r="C12" s="17" t="s">
        <v>18</v>
      </c>
      <c r="D12" s="17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83">
        <f t="shared" si="0"/>
        <v>0</v>
      </c>
    </row>
    <row r="13" spans="1:17" ht="15.75" hidden="1" outlineLevel="1" x14ac:dyDescent="0.25">
      <c r="A13" s="14"/>
      <c r="B13" s="58"/>
      <c r="C13" s="17" t="s">
        <v>18</v>
      </c>
      <c r="D13" s="17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83">
        <f t="shared" si="0"/>
        <v>0</v>
      </c>
    </row>
    <row r="14" spans="1:17" ht="15.75" hidden="1" outlineLevel="1" x14ac:dyDescent="0.25">
      <c r="A14" s="14"/>
      <c r="B14" s="58"/>
      <c r="C14" s="17" t="s">
        <v>18</v>
      </c>
      <c r="D14" s="17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83">
        <f t="shared" si="0"/>
        <v>0</v>
      </c>
    </row>
    <row r="15" spans="1:17" ht="15.75" hidden="1" outlineLevel="1" x14ac:dyDescent="0.25">
      <c r="A15" s="14"/>
      <c r="B15" s="58"/>
      <c r="C15" s="17" t="s">
        <v>18</v>
      </c>
      <c r="D15" s="17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83">
        <f t="shared" si="0"/>
        <v>0</v>
      </c>
    </row>
    <row r="16" spans="1:17" ht="15.75" hidden="1" outlineLevel="1" x14ac:dyDescent="0.25">
      <c r="A16" s="14"/>
      <c r="B16" s="18"/>
      <c r="C16" s="17" t="s">
        <v>18</v>
      </c>
      <c r="D16" s="17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83">
        <f t="shared" si="0"/>
        <v>0</v>
      </c>
    </row>
    <row r="17" spans="1:17" ht="15.75" hidden="1" outlineLevel="1" x14ac:dyDescent="0.25">
      <c r="A17" s="14"/>
      <c r="B17" s="58"/>
      <c r="C17" s="17" t="s">
        <v>18</v>
      </c>
      <c r="D17" s="17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83">
        <f t="shared" si="0"/>
        <v>0</v>
      </c>
    </row>
    <row r="18" spans="1:17" ht="15.75" hidden="1" outlineLevel="1" x14ac:dyDescent="0.25">
      <c r="A18" s="14"/>
      <c r="B18" s="18"/>
      <c r="C18" s="17" t="s">
        <v>18</v>
      </c>
      <c r="D18" s="17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83">
        <f t="shared" si="0"/>
        <v>0</v>
      </c>
    </row>
    <row r="19" spans="1:17" ht="15.75" hidden="1" collapsed="1" x14ac:dyDescent="0.25">
      <c r="A19" s="14"/>
      <c r="B19" s="15" t="s">
        <v>19</v>
      </c>
      <c r="C19" s="58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83">
        <f t="shared" si="0"/>
        <v>0</v>
      </c>
    </row>
    <row r="20" spans="1:17" ht="15.75" hidden="1" outlineLevel="1" x14ac:dyDescent="0.25">
      <c r="A20" s="14"/>
      <c r="B20" s="18"/>
      <c r="C20" s="17" t="s">
        <v>20</v>
      </c>
      <c r="D20" s="17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83">
        <f t="shared" si="0"/>
        <v>0</v>
      </c>
    </row>
    <row r="21" spans="1:17" ht="15.75" hidden="1" outlineLevel="1" x14ac:dyDescent="0.25">
      <c r="A21" s="14"/>
      <c r="B21" s="18"/>
      <c r="C21" s="17" t="s">
        <v>20</v>
      </c>
      <c r="D21" s="17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83">
        <f t="shared" si="0"/>
        <v>0</v>
      </c>
    </row>
    <row r="22" spans="1:17" ht="15.75" hidden="1" outlineLevel="1" x14ac:dyDescent="0.25">
      <c r="A22" s="14"/>
      <c r="B22" s="18"/>
      <c r="C22" s="17" t="s">
        <v>20</v>
      </c>
      <c r="D22" s="17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83">
        <f t="shared" si="0"/>
        <v>0</v>
      </c>
    </row>
    <row r="23" spans="1:17" ht="15.75" hidden="1" outlineLevel="1" x14ac:dyDescent="0.25">
      <c r="A23" s="14"/>
      <c r="B23" s="18"/>
      <c r="C23" s="17" t="s">
        <v>20</v>
      </c>
      <c r="D23" s="17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83">
        <f t="shared" si="0"/>
        <v>0</v>
      </c>
    </row>
    <row r="24" spans="1:17" ht="15.75" hidden="1" outlineLevel="1" x14ac:dyDescent="0.25">
      <c r="A24" s="14"/>
      <c r="B24" s="18"/>
      <c r="C24" s="17" t="s">
        <v>20</v>
      </c>
      <c r="D24" s="17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83">
        <f t="shared" si="0"/>
        <v>0</v>
      </c>
    </row>
    <row r="25" spans="1:17" ht="15.75" collapsed="1" x14ac:dyDescent="0.25">
      <c r="A25" s="14" t="s">
        <v>53</v>
      </c>
      <c r="B25" s="15"/>
      <c r="C25" s="58"/>
      <c r="E25" s="26">
        <v>2500</v>
      </c>
      <c r="F25" s="26">
        <v>2200</v>
      </c>
      <c r="G25" s="26">
        <v>2000</v>
      </c>
      <c r="H25" s="26">
        <v>2100</v>
      </c>
      <c r="I25" s="26">
        <v>3000</v>
      </c>
      <c r="J25" s="26">
        <v>1800</v>
      </c>
      <c r="K25" s="26">
        <v>2000</v>
      </c>
      <c r="L25" s="26">
        <v>1900</v>
      </c>
      <c r="M25" s="26">
        <v>3100</v>
      </c>
      <c r="N25" s="26">
        <v>2000</v>
      </c>
      <c r="O25" s="26">
        <v>2000</v>
      </c>
      <c r="P25" s="26">
        <v>2000</v>
      </c>
      <c r="Q25" s="83">
        <f t="shared" si="0"/>
        <v>26600</v>
      </c>
    </row>
    <row r="26" spans="1:17" ht="15.75" hidden="1" collapsed="1" x14ac:dyDescent="0.25">
      <c r="A26" s="14"/>
      <c r="B26" s="15" t="s">
        <v>21</v>
      </c>
      <c r="C26" s="58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83">
        <f t="shared" si="0"/>
        <v>0</v>
      </c>
    </row>
    <row r="27" spans="1:17" ht="15.75" hidden="1" outlineLevel="1" collapsed="1" x14ac:dyDescent="0.25">
      <c r="A27" s="14"/>
      <c r="B27" s="15" t="s">
        <v>21</v>
      </c>
      <c r="C27" s="58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83">
        <f t="shared" si="0"/>
        <v>0</v>
      </c>
    </row>
    <row r="28" spans="1:17" ht="15.75" hidden="1" outlineLevel="1" collapsed="1" x14ac:dyDescent="0.25">
      <c r="A28" s="14"/>
      <c r="B28" s="15" t="s">
        <v>21</v>
      </c>
      <c r="C28" s="58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83">
        <f t="shared" si="0"/>
        <v>0</v>
      </c>
    </row>
    <row r="29" spans="1:17" ht="15.75" hidden="1" outlineLevel="1" collapsed="1" x14ac:dyDescent="0.25">
      <c r="A29" s="14"/>
      <c r="B29" s="15" t="s">
        <v>21</v>
      </c>
      <c r="C29" s="58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83">
        <f t="shared" si="0"/>
        <v>0</v>
      </c>
    </row>
    <row r="30" spans="1:17" ht="15.75" hidden="1" outlineLevel="1" collapsed="1" x14ac:dyDescent="0.25">
      <c r="A30" s="14"/>
      <c r="B30" s="15" t="s">
        <v>21</v>
      </c>
      <c r="C30" s="58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83">
        <f t="shared" si="0"/>
        <v>0</v>
      </c>
    </row>
    <row r="31" spans="1:17" ht="15.75" collapsed="1" x14ac:dyDescent="0.25">
      <c r="A31" s="90" t="s">
        <v>22</v>
      </c>
      <c r="B31" s="91"/>
      <c r="C31" s="91"/>
      <c r="D31" s="13"/>
      <c r="E31" s="40">
        <v>1500</v>
      </c>
      <c r="F31" s="40"/>
      <c r="G31" s="40"/>
      <c r="H31" s="40"/>
      <c r="I31" s="40"/>
      <c r="J31" s="40">
        <v>15000</v>
      </c>
      <c r="K31" s="40"/>
      <c r="L31" s="40"/>
      <c r="M31" s="40"/>
      <c r="N31" s="40"/>
      <c r="O31" s="40"/>
      <c r="P31" s="40"/>
      <c r="Q31" s="83">
        <f t="shared" si="0"/>
        <v>16500</v>
      </c>
    </row>
    <row r="32" spans="1:17" ht="15.75" x14ac:dyDescent="0.25">
      <c r="A32" s="14" t="s">
        <v>54</v>
      </c>
      <c r="B32" s="15"/>
      <c r="C32" s="58"/>
      <c r="E32" s="26"/>
      <c r="F32" s="26">
        <v>2500</v>
      </c>
      <c r="G32" s="26"/>
      <c r="H32" s="26">
        <v>1000</v>
      </c>
      <c r="I32" s="26"/>
      <c r="J32" s="26"/>
      <c r="K32" s="26"/>
      <c r="L32" s="26"/>
      <c r="M32" s="26"/>
      <c r="N32" s="26">
        <v>1500</v>
      </c>
      <c r="O32" s="26"/>
      <c r="P32" s="26"/>
      <c r="Q32" s="83">
        <f t="shared" ref="Q32:Q44" si="1">SUM(E32:P32)</f>
        <v>5000</v>
      </c>
    </row>
    <row r="33" spans="1:17" ht="15.75" hidden="1" outlineLevel="1" x14ac:dyDescent="0.25">
      <c r="A33" s="14"/>
      <c r="B33" s="58"/>
      <c r="C33" s="17" t="s">
        <v>23</v>
      </c>
      <c r="D33" s="17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83">
        <f t="shared" si="1"/>
        <v>0</v>
      </c>
    </row>
    <row r="34" spans="1:17" ht="15.75" hidden="1" outlineLevel="1" x14ac:dyDescent="0.25">
      <c r="A34" s="14"/>
      <c r="B34" s="18"/>
      <c r="C34" s="17" t="s">
        <v>23</v>
      </c>
      <c r="D34" s="17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83">
        <f t="shared" si="1"/>
        <v>0</v>
      </c>
    </row>
    <row r="35" spans="1:17" ht="15.75" hidden="1" outlineLevel="1" x14ac:dyDescent="0.25">
      <c r="A35" s="14"/>
      <c r="B35" s="18"/>
      <c r="C35" s="17" t="s">
        <v>23</v>
      </c>
      <c r="D35" s="17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83">
        <f t="shared" si="1"/>
        <v>0</v>
      </c>
    </row>
    <row r="36" spans="1:17" ht="15.75" hidden="1" outlineLevel="1" x14ac:dyDescent="0.25">
      <c r="A36" s="14"/>
      <c r="B36" s="18"/>
      <c r="C36" s="17" t="s">
        <v>23</v>
      </c>
      <c r="D36" s="17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83">
        <f t="shared" si="1"/>
        <v>0</v>
      </c>
    </row>
    <row r="37" spans="1:17" ht="15.75" hidden="1" x14ac:dyDescent="0.25">
      <c r="A37" s="14"/>
      <c r="B37" s="15" t="s">
        <v>24</v>
      </c>
      <c r="C37" s="58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83">
        <f t="shared" si="1"/>
        <v>0</v>
      </c>
    </row>
    <row r="38" spans="1:17" ht="15.75" hidden="1" outlineLevel="1" x14ac:dyDescent="0.25">
      <c r="A38" s="14"/>
      <c r="B38" s="18"/>
      <c r="C38" s="17" t="s">
        <v>25</v>
      </c>
      <c r="D38" s="17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83">
        <f t="shared" si="1"/>
        <v>0</v>
      </c>
    </row>
    <row r="39" spans="1:17" ht="15.75" hidden="1" outlineLevel="1" x14ac:dyDescent="0.25">
      <c r="A39" s="14"/>
      <c r="B39" s="18"/>
      <c r="C39" s="17" t="s">
        <v>25</v>
      </c>
      <c r="D39" s="17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83">
        <f t="shared" si="1"/>
        <v>0</v>
      </c>
    </row>
    <row r="40" spans="1:17" ht="15.75" hidden="1" outlineLevel="1" x14ac:dyDescent="0.25">
      <c r="A40" s="14"/>
      <c r="B40" s="18"/>
      <c r="C40" s="17" t="s">
        <v>25</v>
      </c>
      <c r="D40" s="17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83">
        <f t="shared" si="1"/>
        <v>0</v>
      </c>
    </row>
    <row r="41" spans="1:17" ht="15.75" hidden="1" outlineLevel="1" x14ac:dyDescent="0.25">
      <c r="A41" s="14"/>
      <c r="B41" s="18"/>
      <c r="C41" s="17" t="s">
        <v>25</v>
      </c>
      <c r="D41" s="17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83">
        <f t="shared" si="1"/>
        <v>0</v>
      </c>
    </row>
    <row r="42" spans="1:17" ht="15.75" hidden="1" outlineLevel="1" x14ac:dyDescent="0.25">
      <c r="A42" s="14"/>
      <c r="B42" s="18"/>
      <c r="C42" s="17" t="s">
        <v>25</v>
      </c>
      <c r="D42" s="17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83">
        <f t="shared" si="1"/>
        <v>0</v>
      </c>
    </row>
    <row r="43" spans="1:17" ht="15.75" hidden="1" x14ac:dyDescent="0.25">
      <c r="A43" s="14"/>
      <c r="B43" s="17" t="s">
        <v>21</v>
      </c>
      <c r="C43" s="58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83">
        <f t="shared" si="1"/>
        <v>0</v>
      </c>
    </row>
    <row r="44" spans="1:17" ht="15.75" x14ac:dyDescent="0.25">
      <c r="A44" s="14" t="s">
        <v>51</v>
      </c>
      <c r="B44" s="18"/>
      <c r="C44" s="19"/>
      <c r="D44" s="19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83">
        <f t="shared" si="1"/>
        <v>0</v>
      </c>
    </row>
    <row r="45" spans="1:17" ht="15.75" hidden="1" x14ac:dyDescent="0.25">
      <c r="A45" s="14"/>
      <c r="B45" s="15" t="s">
        <v>26</v>
      </c>
      <c r="C45" s="58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83">
        <f t="shared" ref="Q45:Q53" si="2">SUM(E45:P45)</f>
        <v>0</v>
      </c>
    </row>
    <row r="46" spans="1:17" ht="15.75" x14ac:dyDescent="0.25">
      <c r="A46" s="14" t="s">
        <v>52</v>
      </c>
      <c r="B46" s="15"/>
      <c r="C46" s="58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83">
        <f t="shared" si="2"/>
        <v>0</v>
      </c>
    </row>
    <row r="47" spans="1:17" ht="15.75" hidden="1" x14ac:dyDescent="0.25">
      <c r="A47" s="14"/>
      <c r="B47" s="15" t="s">
        <v>27</v>
      </c>
      <c r="C47" s="58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83">
        <f t="shared" si="2"/>
        <v>0</v>
      </c>
    </row>
    <row r="48" spans="1:17" ht="15.75" hidden="1" x14ac:dyDescent="0.25">
      <c r="A48" s="14"/>
      <c r="B48" s="15" t="s">
        <v>28</v>
      </c>
      <c r="C48" s="58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83">
        <f t="shared" si="2"/>
        <v>0</v>
      </c>
    </row>
    <row r="49" spans="1:17" ht="15.75" hidden="1" x14ac:dyDescent="0.25">
      <c r="A49" s="77" t="s">
        <v>21</v>
      </c>
      <c r="B49" s="58"/>
      <c r="C49" s="58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83">
        <f t="shared" si="2"/>
        <v>0</v>
      </c>
    </row>
    <row r="50" spans="1:17" ht="15.75" hidden="1" x14ac:dyDescent="0.25">
      <c r="A50" s="77" t="s">
        <v>21</v>
      </c>
      <c r="B50" s="58"/>
      <c r="C50" s="58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83">
        <f t="shared" si="2"/>
        <v>0</v>
      </c>
    </row>
    <row r="51" spans="1:17" ht="15.75" hidden="1" x14ac:dyDescent="0.25">
      <c r="A51" s="77" t="s">
        <v>21</v>
      </c>
      <c r="B51" s="58"/>
      <c r="C51" s="58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83">
        <f t="shared" si="2"/>
        <v>0</v>
      </c>
    </row>
    <row r="52" spans="1:17" ht="15.75" hidden="1" x14ac:dyDescent="0.25">
      <c r="A52" s="77" t="s">
        <v>21</v>
      </c>
      <c r="B52" s="58"/>
      <c r="C52" s="58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83">
        <f t="shared" si="2"/>
        <v>0</v>
      </c>
    </row>
    <row r="53" spans="1:17" ht="15.75" hidden="1" x14ac:dyDescent="0.25">
      <c r="A53" s="77" t="s">
        <v>21</v>
      </c>
      <c r="B53" s="58"/>
      <c r="C53" s="58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83">
        <f t="shared" si="2"/>
        <v>0</v>
      </c>
    </row>
    <row r="54" spans="1:17" ht="16.5" thickBot="1" x14ac:dyDescent="0.3">
      <c r="A54" s="98" t="s">
        <v>29</v>
      </c>
      <c r="B54" s="99"/>
      <c r="C54" s="99"/>
      <c r="D54" s="56"/>
      <c r="E54" s="75">
        <f>SUM(E9:E46)</f>
        <v>4500</v>
      </c>
      <c r="F54" s="75">
        <f t="shared" ref="F54:Q54" si="3">SUM(F9:F46)</f>
        <v>4700</v>
      </c>
      <c r="G54" s="75">
        <f t="shared" si="3"/>
        <v>2075</v>
      </c>
      <c r="H54" s="75">
        <f t="shared" si="3"/>
        <v>3400</v>
      </c>
      <c r="I54" s="75">
        <f t="shared" si="3"/>
        <v>3215</v>
      </c>
      <c r="J54" s="75">
        <f t="shared" si="3"/>
        <v>16800</v>
      </c>
      <c r="K54" s="75">
        <f t="shared" si="3"/>
        <v>2150</v>
      </c>
      <c r="L54" s="75">
        <f t="shared" si="3"/>
        <v>1900</v>
      </c>
      <c r="M54" s="75">
        <f t="shared" si="3"/>
        <v>3350</v>
      </c>
      <c r="N54" s="75">
        <f t="shared" si="3"/>
        <v>3500</v>
      </c>
      <c r="O54" s="75">
        <f t="shared" si="3"/>
        <v>2175</v>
      </c>
      <c r="P54" s="75">
        <f t="shared" si="3"/>
        <v>2100</v>
      </c>
      <c r="Q54" s="75">
        <f t="shared" si="3"/>
        <v>49865</v>
      </c>
    </row>
    <row r="55" spans="1:17" s="12" customFormat="1" ht="16.5" thickTop="1" x14ac:dyDescent="0.25">
      <c r="A55" s="105" t="s">
        <v>30</v>
      </c>
      <c r="B55" s="106"/>
      <c r="C55" s="106"/>
      <c r="D55" s="20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84"/>
    </row>
    <row r="56" spans="1:17" ht="15.75" x14ac:dyDescent="0.25">
      <c r="A56" s="107" t="s">
        <v>31</v>
      </c>
      <c r="B56" s="108"/>
      <c r="C56" s="108"/>
      <c r="D56" s="13"/>
      <c r="E56" s="70">
        <v>3000</v>
      </c>
      <c r="F56" s="70"/>
      <c r="G56" s="70">
        <v>3000</v>
      </c>
      <c r="H56" s="70"/>
      <c r="I56" s="70">
        <v>3000</v>
      </c>
      <c r="J56" s="70"/>
      <c r="K56" s="70">
        <v>3000</v>
      </c>
      <c r="L56" s="70"/>
      <c r="M56" s="70">
        <v>3000</v>
      </c>
      <c r="N56" s="70"/>
      <c r="O56" s="70">
        <v>3000</v>
      </c>
      <c r="P56" s="70"/>
      <c r="Q56" s="111">
        <f>SUM(E56:P56)</f>
        <v>18000</v>
      </c>
    </row>
    <row r="57" spans="1:17" ht="15.75" x14ac:dyDescent="0.25">
      <c r="A57" s="78" t="s">
        <v>32</v>
      </c>
      <c r="B57" s="68"/>
      <c r="C57" s="68"/>
      <c r="D57" s="13"/>
      <c r="E57" s="71"/>
      <c r="F57" s="70">
        <v>450</v>
      </c>
      <c r="G57" s="71"/>
      <c r="H57" s="70">
        <v>450</v>
      </c>
      <c r="I57" s="71"/>
      <c r="J57" s="70">
        <v>450</v>
      </c>
      <c r="K57" s="71"/>
      <c r="L57" s="70">
        <v>450</v>
      </c>
      <c r="M57" s="71"/>
      <c r="N57" s="70">
        <v>450</v>
      </c>
      <c r="O57" s="71"/>
      <c r="P57" s="70">
        <v>450</v>
      </c>
      <c r="Q57" s="111">
        <f t="shared" ref="Q57:Q59" si="4">SUM(E57:P57)</f>
        <v>2700</v>
      </c>
    </row>
    <row r="58" spans="1:17" ht="15.75" x14ac:dyDescent="0.25">
      <c r="A58" s="78" t="s">
        <v>33</v>
      </c>
      <c r="B58" s="68"/>
      <c r="C58" s="68"/>
      <c r="D58" s="13"/>
      <c r="E58" s="70">
        <f>E25*0.2</f>
        <v>500</v>
      </c>
      <c r="F58" s="70">
        <f t="shared" ref="F58:P58" si="5">F25*0.2</f>
        <v>440</v>
      </c>
      <c r="G58" s="70">
        <f t="shared" si="5"/>
        <v>400</v>
      </c>
      <c r="H58" s="70">
        <f t="shared" si="5"/>
        <v>420</v>
      </c>
      <c r="I58" s="70">
        <f t="shared" si="5"/>
        <v>600</v>
      </c>
      <c r="J58" s="70">
        <f t="shared" si="5"/>
        <v>360</v>
      </c>
      <c r="K58" s="70">
        <f t="shared" si="5"/>
        <v>400</v>
      </c>
      <c r="L58" s="70">
        <f t="shared" si="5"/>
        <v>380</v>
      </c>
      <c r="M58" s="70">
        <f t="shared" si="5"/>
        <v>620</v>
      </c>
      <c r="N58" s="70">
        <f t="shared" si="5"/>
        <v>400</v>
      </c>
      <c r="O58" s="70">
        <f t="shared" si="5"/>
        <v>400</v>
      </c>
      <c r="P58" s="70">
        <f t="shared" si="5"/>
        <v>400</v>
      </c>
      <c r="Q58" s="111">
        <f t="shared" si="4"/>
        <v>5320</v>
      </c>
    </row>
    <row r="59" spans="1:17" ht="15.75" x14ac:dyDescent="0.25">
      <c r="A59" s="78" t="s">
        <v>55</v>
      </c>
      <c r="B59" s="68"/>
      <c r="C59" s="68"/>
      <c r="D59" s="13"/>
      <c r="E59" s="70">
        <v>2000</v>
      </c>
      <c r="F59" s="71"/>
      <c r="G59" s="71"/>
      <c r="H59" s="71"/>
      <c r="I59" s="70">
        <v>2000</v>
      </c>
      <c r="J59" s="71"/>
      <c r="K59" s="71"/>
      <c r="L59" s="71"/>
      <c r="M59" s="70">
        <v>2000</v>
      </c>
      <c r="N59" s="71"/>
      <c r="O59" s="71"/>
      <c r="P59" s="71"/>
      <c r="Q59" s="111">
        <f t="shared" si="4"/>
        <v>6000</v>
      </c>
    </row>
    <row r="60" spans="1:17" ht="15.75" x14ac:dyDescent="0.25">
      <c r="A60" s="79" t="s">
        <v>49</v>
      </c>
      <c r="B60" s="58"/>
      <c r="C60" s="58"/>
      <c r="E60" s="72"/>
      <c r="F60" s="72"/>
      <c r="G60" s="72"/>
      <c r="H60" s="72">
        <v>2500</v>
      </c>
      <c r="I60" s="72"/>
      <c r="J60" s="72"/>
      <c r="K60" s="72"/>
      <c r="L60" s="72">
        <v>2500</v>
      </c>
      <c r="M60" s="72"/>
      <c r="N60" s="72"/>
      <c r="O60" s="72"/>
      <c r="P60" s="72">
        <v>2500</v>
      </c>
      <c r="Q60" s="85">
        <f>SUM(E60:P60)</f>
        <v>7500</v>
      </c>
    </row>
    <row r="61" spans="1:17" ht="15.75" x14ac:dyDescent="0.25">
      <c r="A61" s="23" t="s">
        <v>34</v>
      </c>
      <c r="B61" s="58"/>
      <c r="C61" s="58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85">
        <f>SUM(E61:P61)</f>
        <v>0</v>
      </c>
    </row>
    <row r="62" spans="1:17" ht="15.75" hidden="1" x14ac:dyDescent="0.25">
      <c r="A62" s="24"/>
      <c r="B62" s="25"/>
      <c r="C62" s="27"/>
      <c r="D62" s="12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85"/>
    </row>
    <row r="63" spans="1:17" s="55" customFormat="1" ht="15.75" x14ac:dyDescent="0.25">
      <c r="A63" s="80" t="s">
        <v>35</v>
      </c>
      <c r="B63" s="53"/>
      <c r="C63" s="52"/>
      <c r="D63" s="54"/>
      <c r="E63" s="73">
        <f>SUM(E56:E61)</f>
        <v>5500</v>
      </c>
      <c r="F63" s="73">
        <f>SUM(F56:F61)</f>
        <v>890</v>
      </c>
      <c r="G63" s="73">
        <f t="shared" ref="F63:Q63" si="6">SUM(G56:G61)</f>
        <v>3400</v>
      </c>
      <c r="H63" s="73">
        <f t="shared" si="6"/>
        <v>3370</v>
      </c>
      <c r="I63" s="73">
        <f t="shared" si="6"/>
        <v>5600</v>
      </c>
      <c r="J63" s="73">
        <f t="shared" si="6"/>
        <v>810</v>
      </c>
      <c r="K63" s="73">
        <f t="shared" si="6"/>
        <v>3400</v>
      </c>
      <c r="L63" s="73">
        <f t="shared" si="6"/>
        <v>3330</v>
      </c>
      <c r="M63" s="73">
        <f t="shared" si="6"/>
        <v>5620</v>
      </c>
      <c r="N63" s="73">
        <f t="shared" si="6"/>
        <v>850</v>
      </c>
      <c r="O63" s="73">
        <f t="shared" si="6"/>
        <v>3400</v>
      </c>
      <c r="P63" s="73">
        <f t="shared" si="6"/>
        <v>3350</v>
      </c>
      <c r="Q63" s="74">
        <f t="shared" si="6"/>
        <v>39520</v>
      </c>
    </row>
    <row r="64" spans="1:17" s="58" customFormat="1" ht="7.5" customHeight="1" x14ac:dyDescent="0.25">
      <c r="A64" s="81"/>
      <c r="B64" s="51"/>
      <c r="C64" s="57"/>
      <c r="D64" s="27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s="55" customFormat="1" ht="16.5" customHeight="1" thickBot="1" x14ac:dyDescent="0.3">
      <c r="A65" s="59" t="s">
        <v>36</v>
      </c>
      <c r="B65" s="60"/>
      <c r="C65" s="61"/>
      <c r="D65" s="61"/>
      <c r="E65" s="62">
        <f>E54-E63</f>
        <v>-1000</v>
      </c>
      <c r="F65" s="62">
        <f t="shared" ref="F65:Q65" si="7">F54-F63</f>
        <v>3810</v>
      </c>
      <c r="G65" s="62">
        <f t="shared" si="7"/>
        <v>-1325</v>
      </c>
      <c r="H65" s="62">
        <f t="shared" si="7"/>
        <v>30</v>
      </c>
      <c r="I65" s="62">
        <f t="shared" si="7"/>
        <v>-2385</v>
      </c>
      <c r="J65" s="62">
        <f t="shared" si="7"/>
        <v>15990</v>
      </c>
      <c r="K65" s="62">
        <f t="shared" si="7"/>
        <v>-1250</v>
      </c>
      <c r="L65" s="62">
        <f t="shared" si="7"/>
        <v>-1430</v>
      </c>
      <c r="M65" s="62">
        <f t="shared" si="7"/>
        <v>-2270</v>
      </c>
      <c r="N65" s="62">
        <f t="shared" si="7"/>
        <v>2650</v>
      </c>
      <c r="O65" s="62">
        <f t="shared" si="7"/>
        <v>-1225</v>
      </c>
      <c r="P65" s="62">
        <f t="shared" si="7"/>
        <v>-1250</v>
      </c>
      <c r="Q65" s="62">
        <f t="shared" si="7"/>
        <v>10345</v>
      </c>
    </row>
    <row r="66" spans="1:17" ht="6.75" customHeight="1" thickBot="1" x14ac:dyDescent="0.3">
      <c r="A66" s="28"/>
      <c r="B66" s="29"/>
      <c r="C66" s="30"/>
      <c r="D66" s="30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86"/>
    </row>
    <row r="67" spans="1:17" ht="16.5" thickTop="1" x14ac:dyDescent="0.25">
      <c r="A67" s="109" t="s">
        <v>37</v>
      </c>
      <c r="B67" s="110"/>
      <c r="C67" s="110"/>
      <c r="D67" s="20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</row>
    <row r="68" spans="1:17" ht="15.75" x14ac:dyDescent="0.25">
      <c r="A68" s="34" t="s">
        <v>38</v>
      </c>
      <c r="B68" s="35"/>
      <c r="C68" s="35"/>
      <c r="D68" s="35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1:17" ht="15.75" x14ac:dyDescent="0.25">
      <c r="A69" s="37"/>
      <c r="B69" s="38" t="s">
        <v>39</v>
      </c>
      <c r="C69" s="27"/>
      <c r="D69" s="27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87">
        <f>SUM(E69:P69)</f>
        <v>0</v>
      </c>
    </row>
    <row r="70" spans="1:17" ht="15.75" hidden="1" x14ac:dyDescent="0.25">
      <c r="A70" s="37"/>
      <c r="B70" s="27" t="s">
        <v>40</v>
      </c>
      <c r="C70" s="27"/>
      <c r="D70" s="27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87">
        <f>SUM(E70:P70)</f>
        <v>0</v>
      </c>
    </row>
    <row r="71" spans="1:17" ht="15.75" hidden="1" x14ac:dyDescent="0.25">
      <c r="A71" s="37"/>
      <c r="B71" s="27" t="s">
        <v>41</v>
      </c>
      <c r="C71" s="27"/>
      <c r="D71" s="27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87">
        <f>SUM(E71:P71)</f>
        <v>0</v>
      </c>
    </row>
    <row r="72" spans="1:17" s="12" customFormat="1" ht="15.75" x14ac:dyDescent="0.25">
      <c r="A72" s="39" t="s">
        <v>42</v>
      </c>
      <c r="B72" s="27"/>
      <c r="C72" s="27"/>
      <c r="D72" s="27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85"/>
    </row>
    <row r="73" spans="1:17" ht="15.75" hidden="1" x14ac:dyDescent="0.25">
      <c r="A73" s="37"/>
      <c r="B73" s="38" t="s">
        <v>43</v>
      </c>
      <c r="C73" s="27"/>
      <c r="D73" s="27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87">
        <f>SUM(E73:P73)</f>
        <v>0</v>
      </c>
    </row>
    <row r="74" spans="1:17" ht="15.75" x14ac:dyDescent="0.25">
      <c r="A74" s="37"/>
      <c r="B74" s="38" t="s">
        <v>44</v>
      </c>
      <c r="C74" s="27"/>
      <c r="D74" s="27"/>
      <c r="E74" s="26">
        <v>100</v>
      </c>
      <c r="F74" s="26">
        <v>100</v>
      </c>
      <c r="G74" s="26">
        <v>100</v>
      </c>
      <c r="H74" s="26">
        <v>100</v>
      </c>
      <c r="I74" s="26">
        <v>100</v>
      </c>
      <c r="J74" s="26">
        <v>100</v>
      </c>
      <c r="K74" s="26">
        <v>100</v>
      </c>
      <c r="L74" s="26">
        <v>100</v>
      </c>
      <c r="M74" s="26">
        <v>100</v>
      </c>
      <c r="N74" s="26">
        <v>100</v>
      </c>
      <c r="O74" s="26">
        <v>100</v>
      </c>
      <c r="P74" s="26">
        <v>100</v>
      </c>
      <c r="Q74" s="87">
        <f>SUM(E74:P74)</f>
        <v>1200</v>
      </c>
    </row>
    <row r="75" spans="1:17" ht="15.75" x14ac:dyDescent="0.25">
      <c r="A75" s="14"/>
      <c r="B75" s="38" t="s">
        <v>45</v>
      </c>
      <c r="C75" s="27"/>
      <c r="D75" s="27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87">
        <f>SUM(E75:P75)</f>
        <v>0</v>
      </c>
    </row>
    <row r="76" spans="1:17" ht="15.75" x14ac:dyDescent="0.25">
      <c r="A76" s="14"/>
      <c r="B76" s="38" t="s">
        <v>46</v>
      </c>
      <c r="C76" s="27"/>
      <c r="D76" s="27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87">
        <f>SUM(E76:P76)</f>
        <v>0</v>
      </c>
    </row>
    <row r="77" spans="1:17" ht="8.25" customHeight="1" x14ac:dyDescent="0.25">
      <c r="A77" s="14"/>
      <c r="B77" s="18"/>
      <c r="C77" s="41"/>
      <c r="D77" s="41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86"/>
    </row>
    <row r="78" spans="1:17" s="56" customFormat="1" ht="16.5" customHeight="1" thickBot="1" x14ac:dyDescent="0.3">
      <c r="A78" s="101" t="s">
        <v>47</v>
      </c>
      <c r="B78" s="102"/>
      <c r="C78" s="102"/>
      <c r="D78" s="63"/>
      <c r="E78" s="64">
        <f>E65+E69-E74-E75-E76</f>
        <v>-1100</v>
      </c>
      <c r="F78" s="64">
        <f t="shared" ref="F78:Q78" si="8">F65+F69-F74-F75-F76</f>
        <v>3710</v>
      </c>
      <c r="G78" s="64">
        <f t="shared" si="8"/>
        <v>-1425</v>
      </c>
      <c r="H78" s="64">
        <f t="shared" si="8"/>
        <v>-70</v>
      </c>
      <c r="I78" s="64">
        <f t="shared" si="8"/>
        <v>-2485</v>
      </c>
      <c r="J78" s="64">
        <f t="shared" si="8"/>
        <v>15890</v>
      </c>
      <c r="K78" s="64">
        <f t="shared" si="8"/>
        <v>-1350</v>
      </c>
      <c r="L78" s="64">
        <f t="shared" si="8"/>
        <v>-1530</v>
      </c>
      <c r="M78" s="64">
        <f t="shared" si="8"/>
        <v>-2370</v>
      </c>
      <c r="N78" s="64">
        <f t="shared" si="8"/>
        <v>2550</v>
      </c>
      <c r="O78" s="64">
        <f t="shared" si="8"/>
        <v>-1325</v>
      </c>
      <c r="P78" s="64">
        <f t="shared" si="8"/>
        <v>-1350</v>
      </c>
      <c r="Q78" s="112">
        <f t="shared" si="8"/>
        <v>9145</v>
      </c>
    </row>
    <row r="79" spans="1:17" ht="10.5" customHeight="1" thickTop="1" x14ac:dyDescent="0.25">
      <c r="A79" s="31"/>
      <c r="B79" s="32"/>
      <c r="C79" s="32"/>
      <c r="D79" s="3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86"/>
    </row>
    <row r="80" spans="1:17" s="67" customFormat="1" ht="16.5" customHeight="1" thickBot="1" x14ac:dyDescent="0.3">
      <c r="A80" s="103" t="s">
        <v>48</v>
      </c>
      <c r="B80" s="104"/>
      <c r="C80" s="104"/>
      <c r="D80" s="65"/>
      <c r="E80" s="66">
        <f>D4+E78</f>
        <v>1032.5</v>
      </c>
      <c r="F80" s="66">
        <f>E80+F78</f>
        <v>4742.5</v>
      </c>
      <c r="G80" s="66">
        <f t="shared" ref="G80:P80" si="9">F80+G78</f>
        <v>3317.5</v>
      </c>
      <c r="H80" s="66">
        <f t="shared" si="9"/>
        <v>3247.5</v>
      </c>
      <c r="I80" s="76">
        <f t="shared" si="9"/>
        <v>762.5</v>
      </c>
      <c r="J80" s="66">
        <f t="shared" si="9"/>
        <v>16652.5</v>
      </c>
      <c r="K80" s="66">
        <f t="shared" si="9"/>
        <v>15302.5</v>
      </c>
      <c r="L80" s="66">
        <f t="shared" si="9"/>
        <v>13772.5</v>
      </c>
      <c r="M80" s="66">
        <f t="shared" si="9"/>
        <v>11402.5</v>
      </c>
      <c r="N80" s="66">
        <f t="shared" si="9"/>
        <v>13952.5</v>
      </c>
      <c r="O80" s="66">
        <f t="shared" si="9"/>
        <v>12627.5</v>
      </c>
      <c r="P80" s="66">
        <f t="shared" si="9"/>
        <v>11277.5</v>
      </c>
      <c r="Q80" s="88"/>
    </row>
    <row r="81" spans="1:17" ht="15.75" thickTop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1:17" ht="12.75" customHeight="1" x14ac:dyDescent="0.2">
      <c r="A82" s="43"/>
      <c r="B82" s="43"/>
      <c r="C82" s="43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43"/>
    </row>
    <row r="83" spans="1:17" x14ac:dyDescent="0.2">
      <c r="A83" s="43"/>
      <c r="B83" s="43"/>
      <c r="C83" s="43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43"/>
    </row>
    <row r="84" spans="1:17" x14ac:dyDescent="0.2">
      <c r="A84" s="43"/>
      <c r="B84" s="43"/>
      <c r="C84" s="43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43"/>
    </row>
    <row r="85" spans="1:17" x14ac:dyDescent="0.2">
      <c r="A85" s="43"/>
      <c r="B85" s="43"/>
      <c r="C85" s="43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43"/>
    </row>
    <row r="86" spans="1:17" x14ac:dyDescent="0.2">
      <c r="A86" s="43"/>
      <c r="B86" s="43"/>
      <c r="C86" s="43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43"/>
    </row>
    <row r="87" spans="1:17" x14ac:dyDescent="0.2">
      <c r="A87" s="43"/>
      <c r="B87" s="43"/>
      <c r="C87" s="43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43"/>
    </row>
    <row r="88" spans="1:17" x14ac:dyDescent="0.2">
      <c r="A88" s="43"/>
      <c r="B88" s="43"/>
      <c r="C88" s="43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43"/>
    </row>
    <row r="89" spans="1:17" x14ac:dyDescent="0.2">
      <c r="A89" s="43"/>
      <c r="B89" s="43"/>
      <c r="C89" s="43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43"/>
    </row>
    <row r="90" spans="1:17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</row>
    <row r="91" spans="1:17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</row>
    <row r="92" spans="1:17" x14ac:dyDescent="0.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</row>
    <row r="93" spans="1:17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</row>
    <row r="94" spans="1:17" x14ac:dyDescent="0.2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</row>
    <row r="95" spans="1:17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</row>
    <row r="96" spans="1:17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</row>
    <row r="97" spans="1:17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</row>
    <row r="98" spans="1:17" x14ac:dyDescent="0.2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</row>
    <row r="99" spans="1:17" x14ac:dyDescent="0.2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</row>
    <row r="100" spans="1:17" x14ac:dyDescent="0.2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</row>
    <row r="101" spans="1:17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</row>
    <row r="102" spans="1:17" x14ac:dyDescent="0.2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</row>
    <row r="103" spans="1:17" x14ac:dyDescent="0.2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</row>
    <row r="104" spans="1:17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</row>
    <row r="105" spans="1:17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</row>
    <row r="106" spans="1:17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</row>
    <row r="107" spans="1:17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</row>
    <row r="108" spans="1:17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</row>
    <row r="109" spans="1:17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</row>
    <row r="110" spans="1:17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</row>
    <row r="111" spans="1:17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</row>
    <row r="112" spans="1:17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</row>
    <row r="113" spans="1:17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</row>
    <row r="114" spans="1:17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</row>
    <row r="115" spans="1:17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</row>
    <row r="116" spans="1:17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</row>
    <row r="117" spans="1:17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</row>
    <row r="118" spans="1:17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</row>
    <row r="119" spans="1:17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</row>
    <row r="120" spans="1:17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</row>
    <row r="121" spans="1:17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</row>
    <row r="122" spans="1:17" hidden="1" x14ac:dyDescent="0.2">
      <c r="C122" s="45">
        <v>40909</v>
      </c>
      <c r="D122" s="45"/>
      <c r="E122" s="46">
        <f>SUM(E69,E70,E71)-SUM(E73,E74,E75,E76)</f>
        <v>-100</v>
      </c>
      <c r="F122" s="46">
        <f t="shared" ref="F122:Q122" si="10">SUM(F69,F70,F71)-SUM(F73,F74,F75,F76)</f>
        <v>-100</v>
      </c>
      <c r="G122" s="46">
        <f t="shared" si="10"/>
        <v>-100</v>
      </c>
      <c r="H122" s="46">
        <f t="shared" si="10"/>
        <v>-100</v>
      </c>
      <c r="I122" s="46">
        <f t="shared" si="10"/>
        <v>-100</v>
      </c>
      <c r="J122" s="46">
        <f t="shared" si="10"/>
        <v>-100</v>
      </c>
      <c r="K122" s="46">
        <f t="shared" si="10"/>
        <v>-100</v>
      </c>
      <c r="L122" s="46">
        <f t="shared" si="10"/>
        <v>-100</v>
      </c>
      <c r="M122" s="46">
        <f t="shared" si="10"/>
        <v>-100</v>
      </c>
      <c r="N122" s="46">
        <f t="shared" si="10"/>
        <v>-100</v>
      </c>
      <c r="O122" s="46">
        <f t="shared" si="10"/>
        <v>-100</v>
      </c>
      <c r="P122" s="46">
        <f t="shared" si="10"/>
        <v>-100</v>
      </c>
      <c r="Q122" s="46">
        <f t="shared" si="10"/>
        <v>-1200</v>
      </c>
    </row>
    <row r="123" spans="1:17" hidden="1" x14ac:dyDescent="0.2">
      <c r="C123" s="45">
        <v>40940</v>
      </c>
      <c r="D123" s="45"/>
    </row>
    <row r="124" spans="1:17" hidden="1" x14ac:dyDescent="0.2">
      <c r="C124" s="45">
        <v>40969</v>
      </c>
      <c r="D124" s="45"/>
    </row>
    <row r="125" spans="1:17" hidden="1" x14ac:dyDescent="0.2">
      <c r="C125" s="45">
        <v>41000</v>
      </c>
      <c r="D125" s="45"/>
    </row>
    <row r="126" spans="1:17" hidden="1" x14ac:dyDescent="0.2">
      <c r="C126" s="45">
        <v>41030</v>
      </c>
      <c r="D126" s="45"/>
    </row>
    <row r="127" spans="1:17" hidden="1" x14ac:dyDescent="0.2">
      <c r="C127" s="45">
        <v>41061</v>
      </c>
      <c r="D127" s="45"/>
    </row>
    <row r="128" spans="1:17" hidden="1" x14ac:dyDescent="0.2">
      <c r="C128" s="45">
        <v>41091</v>
      </c>
      <c r="D128" s="45"/>
    </row>
    <row r="129" spans="3:4" hidden="1" x14ac:dyDescent="0.2">
      <c r="C129" s="45">
        <v>41122</v>
      </c>
      <c r="D129" s="45"/>
    </row>
    <row r="130" spans="3:4" hidden="1" x14ac:dyDescent="0.2">
      <c r="C130" s="45">
        <v>41153</v>
      </c>
      <c r="D130" s="45"/>
    </row>
    <row r="131" spans="3:4" hidden="1" x14ac:dyDescent="0.2">
      <c r="C131" s="45">
        <v>41183</v>
      </c>
      <c r="D131" s="45"/>
    </row>
    <row r="132" spans="3:4" hidden="1" x14ac:dyDescent="0.2">
      <c r="C132" s="45">
        <v>41214</v>
      </c>
      <c r="D132" s="45"/>
    </row>
    <row r="133" spans="3:4" hidden="1" x14ac:dyDescent="0.2">
      <c r="C133" s="45">
        <v>41244</v>
      </c>
      <c r="D133" s="45"/>
    </row>
  </sheetData>
  <mergeCells count="13">
    <mergeCell ref="A54:C54"/>
    <mergeCell ref="D82:P89"/>
    <mergeCell ref="A78:C78"/>
    <mergeCell ref="A80:C80"/>
    <mergeCell ref="A55:C55"/>
    <mergeCell ref="A56:C56"/>
    <mergeCell ref="A67:C67"/>
    <mergeCell ref="A31:C31"/>
    <mergeCell ref="G1:L1"/>
    <mergeCell ref="O3:Q3"/>
    <mergeCell ref="O4:Q4"/>
    <mergeCell ref="A8:C8"/>
    <mergeCell ref="A9:C9"/>
  </mergeCells>
  <dataValidations count="2">
    <dataValidation type="textLength" allowBlank="1" showInputMessage="1" showErrorMessage="1" error="This value is based on a formula and should not be modified." sqref="Q69:Q71 O3:Q4 O2 Q60:Q62 Q73:Q76 Q9:Q53">
      <formula1>0</formula1>
      <formula2>0</formula2>
    </dataValidation>
    <dataValidation type="list" allowBlank="1" showInputMessage="1" showErrorMessage="1" error="Please select a month from the drop-down menu." sqref="D3">
      <formula1>$C$122:$C$133</formula1>
    </dataValidation>
  </dataValidations>
  <pageMargins left="0.7" right="0.7" top="0.75" bottom="0.75" header="0.3" footer="0.3"/>
  <pageSetup orientation="portrait" r:id="rId1"/>
  <ignoredErrors>
    <ignoredError sqref="F63:Q63 E54:Q54 E6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Danosky &amp; Associates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Danosky</dc:creator>
  <cp:lastModifiedBy>Sharon Danosky</cp:lastModifiedBy>
  <dcterms:created xsi:type="dcterms:W3CDTF">2020-05-04T21:52:16Z</dcterms:created>
  <dcterms:modified xsi:type="dcterms:W3CDTF">2020-05-07T17:32:02Z</dcterms:modified>
</cp:coreProperties>
</file>